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alby\Valby WORK\Manuscripts\Piet Retief\Figures\"/>
    </mc:Choice>
  </mc:AlternateContent>
  <bookViews>
    <workbookView xWindow="0" yWindow="0" windowWidth="24000" windowHeight="9135"/>
  </bookViews>
  <sheets>
    <sheet name="U-Pb" sheetId="2" r:id="rId1"/>
    <sheet name="Trace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2" l="1"/>
  <c r="N20" i="2" s="1"/>
  <c r="K20" i="2"/>
  <c r="L20" i="2" s="1"/>
  <c r="M19" i="2"/>
  <c r="N19" i="2" s="1"/>
  <c r="K19" i="2"/>
  <c r="L19" i="2" s="1"/>
  <c r="M18" i="2"/>
  <c r="N18" i="2" s="1"/>
  <c r="K18" i="2"/>
  <c r="L18" i="2" s="1"/>
  <c r="M17" i="2"/>
  <c r="N17" i="2" s="1"/>
  <c r="K17" i="2"/>
  <c r="L17" i="2" s="1"/>
  <c r="M16" i="2"/>
  <c r="N16" i="2" s="1"/>
  <c r="K16" i="2"/>
  <c r="L16" i="2" s="1"/>
  <c r="M15" i="2"/>
  <c r="N15" i="2" s="1"/>
  <c r="K15" i="2"/>
  <c r="L15" i="2" s="1"/>
  <c r="M14" i="2"/>
  <c r="N14" i="2" s="1"/>
  <c r="K14" i="2"/>
  <c r="L14" i="2" s="1"/>
  <c r="M13" i="2"/>
  <c r="N13" i="2" s="1"/>
  <c r="K13" i="2"/>
  <c r="L13" i="2" s="1"/>
  <c r="M12" i="2"/>
  <c r="N12" i="2" s="1"/>
  <c r="K12" i="2"/>
  <c r="L12" i="2" s="1"/>
  <c r="M11" i="2"/>
  <c r="N11" i="2" s="1"/>
  <c r="K11" i="2"/>
  <c r="L11" i="2" s="1"/>
  <c r="M10" i="2"/>
  <c r="N10" i="2" s="1"/>
  <c r="K10" i="2"/>
  <c r="L10" i="2" s="1"/>
  <c r="M9" i="2"/>
  <c r="N9" i="2" s="1"/>
  <c r="K9" i="2"/>
  <c r="L9" i="2" s="1"/>
  <c r="M8" i="2"/>
  <c r="N8" i="2" s="1"/>
  <c r="K8" i="2"/>
  <c r="L8" i="2" s="1"/>
  <c r="M7" i="2"/>
  <c r="N7" i="2" s="1"/>
  <c r="K7" i="2"/>
  <c r="L7" i="2" s="1"/>
  <c r="M6" i="2"/>
  <c r="N6" i="2" s="1"/>
  <c r="K6" i="2"/>
  <c r="L6" i="2" s="1"/>
</calcChain>
</file>

<file path=xl/sharedStrings.xml><?xml version="1.0" encoding="utf-8"?>
<sst xmlns="http://schemas.openxmlformats.org/spreadsheetml/2006/main" count="124" uniqueCount="37">
  <si>
    <t>Al</t>
  </si>
  <si>
    <t>Si</t>
  </si>
  <si>
    <t>V</t>
  </si>
  <si>
    <t>Cr</t>
  </si>
  <si>
    <t>Fe</t>
  </si>
  <si>
    <t>Zr</t>
  </si>
  <si>
    <t>Nb</t>
  </si>
  <si>
    <t>Mo</t>
  </si>
  <si>
    <t>Sn</t>
  </si>
  <si>
    <t>Sb</t>
  </si>
  <si>
    <t>Hf</t>
  </si>
  <si>
    <t>Ta</t>
  </si>
  <si>
    <t>W</t>
  </si>
  <si>
    <t>Pb</t>
  </si>
  <si>
    <t>Th</t>
  </si>
  <si>
    <t>U</t>
  </si>
  <si>
    <t>T (in oC)</t>
  </si>
  <si>
    <t>R10</t>
  </si>
  <si>
    <t>Luvizotto et al 09</t>
  </si>
  <si>
    <t>R13</t>
  </si>
  <si>
    <t>SQR36</t>
  </si>
  <si>
    <t>HRR</t>
  </si>
  <si>
    <t>JIMP 1b</t>
  </si>
  <si>
    <t>DK1501</t>
  </si>
  <si>
    <t>rho</t>
  </si>
  <si>
    <t>age</t>
  </si>
  <si>
    <t>#</t>
  </si>
  <si>
    <t>1σ</t>
  </si>
  <si>
    <t>Conc. %</t>
  </si>
  <si>
    <t>JIMP-1b</t>
  </si>
  <si>
    <r>
      <rPr>
        <b/>
        <vertAlign val="superscript"/>
        <sz val="11"/>
        <color indexed="8"/>
        <rFont val="Calibri"/>
        <family val="2"/>
      </rPr>
      <t>207</t>
    </r>
    <r>
      <rPr>
        <b/>
        <sz val="11"/>
        <color indexed="8"/>
        <rFont val="Calibri"/>
        <family val="2"/>
      </rPr>
      <t>Pb/</t>
    </r>
    <r>
      <rPr>
        <b/>
        <vertAlign val="superscript"/>
        <sz val="11"/>
        <color indexed="8"/>
        <rFont val="Calibri"/>
        <family val="2"/>
      </rPr>
      <t>235</t>
    </r>
    <r>
      <rPr>
        <b/>
        <sz val="11"/>
        <color indexed="8"/>
        <rFont val="Calibri"/>
        <family val="2"/>
      </rPr>
      <t xml:space="preserve">U </t>
    </r>
  </si>
  <si>
    <r>
      <rPr>
        <b/>
        <vertAlign val="superscript"/>
        <sz val="11"/>
        <color indexed="8"/>
        <rFont val="Calibri"/>
        <family val="2"/>
      </rPr>
      <t>206</t>
    </r>
    <r>
      <rPr>
        <b/>
        <sz val="11"/>
        <color indexed="8"/>
        <rFont val="Calibri"/>
        <family val="2"/>
      </rPr>
      <t>Pb/</t>
    </r>
    <r>
      <rPr>
        <b/>
        <vertAlign val="superscript"/>
        <sz val="11"/>
        <color indexed="8"/>
        <rFont val="Calibri"/>
        <family val="2"/>
      </rPr>
      <t>238</t>
    </r>
    <r>
      <rPr>
        <b/>
        <sz val="11"/>
        <color indexed="8"/>
        <rFont val="Calibri"/>
        <family val="2"/>
      </rPr>
      <t xml:space="preserve">U </t>
    </r>
  </si>
  <si>
    <r>
      <rPr>
        <b/>
        <vertAlign val="superscript"/>
        <sz val="10"/>
        <rFont val="Arial"/>
        <family val="2"/>
      </rP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206</t>
    </r>
    <r>
      <rPr>
        <b/>
        <sz val="10"/>
        <rFont val="Arial"/>
        <family val="2"/>
      </rPr>
      <t>Pb</t>
    </r>
  </si>
  <si>
    <t>Sample</t>
  </si>
  <si>
    <t>results of standard measurements</t>
  </si>
  <si>
    <t>LA-ICPMS U-Pb isotope data of rutile</t>
  </si>
  <si>
    <t>LA-ICPMS trace element data of rutile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</si>
</sst>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2F75B5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0" fillId="0" borderId="0"/>
  </cellStyleXfs>
  <cellXfs count="67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3" fillId="3" borderId="0" xfId="0" applyFont="1" applyFill="1" applyBorder="1"/>
    <xf numFmtId="1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1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9" fontId="6" fillId="3" borderId="0" xfId="1" applyFont="1" applyFill="1" applyBorder="1" applyAlignment="1">
      <alignment horizontal="center"/>
    </xf>
    <xf numFmtId="0" fontId="0" fillId="2" borderId="0" xfId="0" applyFill="1"/>
    <xf numFmtId="1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1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" xfId="0" applyFill="1" applyBorder="1"/>
    <xf numFmtId="0" fontId="13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2" borderId="0" xfId="0" applyFill="1" applyBorder="1"/>
    <xf numFmtId="0" fontId="2" fillId="2" borderId="0" xfId="0" applyFont="1" applyFill="1" applyBorder="1"/>
    <xf numFmtId="0" fontId="8" fillId="2" borderId="0" xfId="0" quotePrefix="1" applyFont="1" applyFill="1" applyBorder="1" applyAlignment="1">
      <alignment horizontal="center"/>
    </xf>
    <xf numFmtId="0" fontId="8" fillId="2" borderId="0" xfId="0" applyFont="1" applyFill="1" applyBorder="1"/>
    <xf numFmtId="0" fontId="7" fillId="2" borderId="0" xfId="2" applyFont="1" applyFill="1" applyBorder="1" applyAlignment="1">
      <alignment horizontal="center"/>
    </xf>
    <xf numFmtId="1" fontId="2" fillId="2" borderId="0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1" fontId="0" fillId="2" borderId="1" xfId="0" applyNumberFormat="1" applyFill="1" applyBorder="1"/>
    <xf numFmtId="0" fontId="13" fillId="2" borderId="0" xfId="0" applyFont="1" applyFill="1"/>
    <xf numFmtId="0" fontId="6" fillId="2" borderId="0" xfId="2" applyFont="1" applyFill="1"/>
    <xf numFmtId="1" fontId="13" fillId="2" borderId="0" xfId="0" applyNumberFormat="1" applyFont="1" applyFill="1"/>
    <xf numFmtId="0" fontId="11" fillId="2" borderId="0" xfId="0" applyFont="1" applyFill="1" applyAlignment="1">
      <alignment horizontal="left"/>
    </xf>
    <xf numFmtId="0" fontId="11" fillId="2" borderId="0" xfId="0" applyFont="1" applyFill="1"/>
    <xf numFmtId="2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165" fontId="11" fillId="2" borderId="0" xfId="0" applyNumberFormat="1" applyFont="1" applyFill="1"/>
    <xf numFmtId="166" fontId="6" fillId="2" borderId="0" xfId="0" applyNumberFormat="1" applyFont="1" applyFill="1" applyAlignment="1">
      <alignment horizontal="center"/>
    </xf>
    <xf numFmtId="166" fontId="11" fillId="2" borderId="0" xfId="0" applyNumberFormat="1" applyFont="1" applyFill="1"/>
    <xf numFmtId="1" fontId="6" fillId="2" borderId="0" xfId="0" applyNumberFormat="1" applyFont="1" applyFill="1" applyAlignment="1">
      <alignment horizontal="center"/>
    </xf>
    <xf numFmtId="1" fontId="6" fillId="2" borderId="0" xfId="3" applyNumberFormat="1" applyFont="1" applyFill="1" applyAlignment="1">
      <alignment horizontal="center"/>
    </xf>
    <xf numFmtId="1" fontId="12" fillId="2" borderId="0" xfId="3" applyNumberFormat="1" applyFont="1" applyFill="1" applyAlignment="1">
      <alignment horizontal="center"/>
    </xf>
    <xf numFmtId="1" fontId="0" fillId="2" borderId="0" xfId="0" applyNumberFormat="1" applyFill="1"/>
    <xf numFmtId="0" fontId="0" fillId="2" borderId="0" xfId="0" applyFill="1" applyAlignment="1">
      <alignment horizontal="left"/>
    </xf>
    <xf numFmtId="2" fontId="12" fillId="2" borderId="0" xfId="0" applyNumberFormat="1" applyFont="1" applyFill="1" applyAlignment="1">
      <alignment horizontal="center"/>
    </xf>
    <xf numFmtId="165" fontId="12" fillId="2" borderId="0" xfId="0" applyNumberFormat="1" applyFont="1" applyFill="1" applyAlignment="1">
      <alignment horizontal="center"/>
    </xf>
    <xf numFmtId="165" fontId="0" fillId="2" borderId="0" xfId="0" applyNumberFormat="1" applyFill="1"/>
    <xf numFmtId="166" fontId="12" fillId="2" borderId="0" xfId="0" applyNumberFormat="1" applyFont="1" applyFill="1" applyAlignment="1">
      <alignment horizontal="center"/>
    </xf>
    <xf numFmtId="166" fontId="0" fillId="2" borderId="0" xfId="0" applyNumberFormat="1" applyFill="1"/>
    <xf numFmtId="1" fontId="12" fillId="2" borderId="0" xfId="0" applyNumberFormat="1" applyFont="1" applyFill="1" applyAlignment="1">
      <alignment horizontal="center"/>
    </xf>
    <xf numFmtId="0" fontId="6" fillId="2" borderId="0" xfId="2" applyFill="1"/>
    <xf numFmtId="2" fontId="0" fillId="2" borderId="0" xfId="0" applyNumberFormat="1" applyFill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164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/>
    </xf>
  </cellXfs>
  <cellStyles count="4">
    <cellStyle name="Normal" xfId="0" builtinId="0"/>
    <cellStyle name="Normal_DATA" xfId="2"/>
    <cellStyle name="Normal_Sheet1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workbookViewId="0">
      <selection activeCell="A2" sqref="A2"/>
    </sheetView>
  </sheetViews>
  <sheetFormatPr defaultRowHeight="15" x14ac:dyDescent="0.25"/>
  <sheetData>
    <row r="1" spans="1:19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9" x14ac:dyDescent="0.25">
      <c r="A2" s="28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9" ht="17.25" x14ac:dyDescent="0.25">
      <c r="A3" s="30" t="s">
        <v>33</v>
      </c>
      <c r="B3" s="29" t="s">
        <v>26</v>
      </c>
      <c r="C3" s="31" t="s">
        <v>30</v>
      </c>
      <c r="D3" s="29"/>
      <c r="E3" s="31" t="s">
        <v>31</v>
      </c>
      <c r="F3" s="29"/>
      <c r="G3" s="32" t="s">
        <v>24</v>
      </c>
      <c r="H3" s="33" t="s">
        <v>32</v>
      </c>
      <c r="I3" s="29"/>
      <c r="J3" s="32"/>
      <c r="K3" s="31" t="s">
        <v>30</v>
      </c>
      <c r="L3" s="29"/>
      <c r="M3" s="31" t="s">
        <v>31</v>
      </c>
      <c r="N3" s="29"/>
      <c r="O3" s="33" t="s">
        <v>32</v>
      </c>
      <c r="P3" s="29"/>
      <c r="Q3" s="34" t="s">
        <v>28</v>
      </c>
    </row>
    <row r="4" spans="1:19" x14ac:dyDescent="0.25">
      <c r="A4" s="21"/>
      <c r="B4" s="21"/>
      <c r="C4" s="35"/>
      <c r="D4" s="35" t="s">
        <v>27</v>
      </c>
      <c r="E4" s="35"/>
      <c r="F4" s="35" t="s">
        <v>27</v>
      </c>
      <c r="G4" s="35"/>
      <c r="H4" s="35"/>
      <c r="I4" s="35" t="s">
        <v>27</v>
      </c>
      <c r="J4" s="35"/>
      <c r="K4" s="36" t="s">
        <v>25</v>
      </c>
      <c r="L4" s="35" t="s">
        <v>27</v>
      </c>
      <c r="M4" s="36" t="s">
        <v>25</v>
      </c>
      <c r="N4" s="35" t="s">
        <v>27</v>
      </c>
      <c r="O4" s="37" t="s">
        <v>25</v>
      </c>
      <c r="P4" s="35" t="s">
        <v>27</v>
      </c>
      <c r="Q4" s="38"/>
    </row>
    <row r="5" spans="1:19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40"/>
      <c r="Q5" s="41"/>
      <c r="R5" s="22"/>
      <c r="S5" s="22"/>
    </row>
    <row r="6" spans="1:19" x14ac:dyDescent="0.25">
      <c r="A6" s="42" t="s">
        <v>23</v>
      </c>
      <c r="B6" s="43">
        <v>115</v>
      </c>
      <c r="C6" s="44">
        <v>21.049037502352405</v>
      </c>
      <c r="D6" s="44">
        <v>0.50517690005645777</v>
      </c>
      <c r="E6" s="45">
        <v>0.69574150817100511</v>
      </c>
      <c r="F6" s="45">
        <v>1.6349925442018621E-2</v>
      </c>
      <c r="G6" s="46">
        <v>0.5</v>
      </c>
      <c r="H6" s="47">
        <v>0.22233367772132354</v>
      </c>
      <c r="I6" s="48">
        <v>4.0020061989838231E-3</v>
      </c>
      <c r="J6" s="43"/>
      <c r="K6" s="49">
        <f>(LN(C6+1)/0.00000000098485)/1000000</f>
        <v>3140.8528712526481</v>
      </c>
      <c r="L6" s="49">
        <f>K6*0.0075</f>
        <v>23.55639653439486</v>
      </c>
      <c r="M6" s="49">
        <f>(LN(E6+1)/0.000000000155125)/1000000</f>
        <v>3404.4809870665908</v>
      </c>
      <c r="N6" s="49">
        <f>M6*0.0235</f>
        <v>80.005303196064887</v>
      </c>
      <c r="O6" s="50">
        <v>2976</v>
      </c>
      <c r="P6" s="50">
        <v>38</v>
      </c>
      <c r="Q6" s="41">
        <v>107.74356258165193</v>
      </c>
      <c r="R6" s="22"/>
      <c r="S6" s="22"/>
    </row>
    <row r="7" spans="1:19" x14ac:dyDescent="0.25">
      <c r="A7" s="42" t="s">
        <v>23</v>
      </c>
      <c r="B7" s="43">
        <v>116</v>
      </c>
      <c r="C7" s="44">
        <v>19.744148957141324</v>
      </c>
      <c r="D7" s="44">
        <v>0.47385957497139175</v>
      </c>
      <c r="E7" s="45">
        <v>0.62377143316071859</v>
      </c>
      <c r="F7" s="45">
        <v>1.4658628679276886E-2</v>
      </c>
      <c r="G7" s="46">
        <v>0.5</v>
      </c>
      <c r="H7" s="47">
        <v>0.23254506116626394</v>
      </c>
      <c r="I7" s="48">
        <v>4.1858111009927508E-3</v>
      </c>
      <c r="J7" s="43"/>
      <c r="K7" s="49">
        <f t="shared" ref="K7:K20" si="0">(LN(C7+1)/0.00000000098485)/1000000</f>
        <v>3078.9097110670177</v>
      </c>
      <c r="L7" s="49">
        <f t="shared" ref="L7:L20" si="1">K7*0.0075</f>
        <v>23.091822833002631</v>
      </c>
      <c r="M7" s="49">
        <f t="shared" ref="M7:M20" si="2">(LN(E7+1)/0.000000000155125)/1000000</f>
        <v>3124.908871597785</v>
      </c>
      <c r="N7" s="49">
        <f t="shared" ref="N7:N20" si="3">M7*0.0235</f>
        <v>73.435358482547954</v>
      </c>
      <c r="O7" s="50">
        <v>3049</v>
      </c>
      <c r="P7" s="51">
        <v>38</v>
      </c>
      <c r="Q7" s="52">
        <v>101.47201606257553</v>
      </c>
    </row>
    <row r="8" spans="1:19" x14ac:dyDescent="0.25">
      <c r="A8" s="53" t="s">
        <v>23</v>
      </c>
      <c r="B8" s="13">
        <v>117</v>
      </c>
      <c r="C8" s="54">
        <v>18.687084586113532</v>
      </c>
      <c r="D8" s="54">
        <v>0.44849003006672478</v>
      </c>
      <c r="E8" s="55">
        <v>0.58429898611900877</v>
      </c>
      <c r="F8" s="55">
        <v>1.3731026173796707E-2</v>
      </c>
      <c r="G8" s="56">
        <v>0.5</v>
      </c>
      <c r="H8" s="57">
        <v>0.23489465534175449</v>
      </c>
      <c r="I8" s="58">
        <v>4.2281037961515808E-3</v>
      </c>
      <c r="J8" s="13"/>
      <c r="K8" s="59">
        <f t="shared" si="0"/>
        <v>3025.8037426769065</v>
      </c>
      <c r="L8" s="59">
        <f t="shared" si="1"/>
        <v>22.693528070076798</v>
      </c>
      <c r="M8" s="59">
        <f t="shared" si="2"/>
        <v>2966.2661043898506</v>
      </c>
      <c r="N8" s="59">
        <f t="shared" si="3"/>
        <v>69.707253453161485</v>
      </c>
      <c r="O8" s="51">
        <v>3066</v>
      </c>
      <c r="P8" s="51">
        <v>38</v>
      </c>
      <c r="Q8" s="52">
        <v>97.992842307743572</v>
      </c>
    </row>
    <row r="9" spans="1:19" x14ac:dyDescent="0.25">
      <c r="A9" s="53" t="s">
        <v>23</v>
      </c>
      <c r="B9" s="13">
        <v>118</v>
      </c>
      <c r="C9" s="54">
        <v>19.466697466083044</v>
      </c>
      <c r="D9" s="54">
        <v>0.46720073918599309</v>
      </c>
      <c r="E9" s="55">
        <v>0.60517873407778322</v>
      </c>
      <c r="F9" s="55">
        <v>1.4221700250827906E-2</v>
      </c>
      <c r="G9" s="56">
        <v>0.5</v>
      </c>
      <c r="H9" s="57">
        <v>0.23618218691246654</v>
      </c>
      <c r="I9" s="58">
        <v>4.2512793644243971E-3</v>
      </c>
      <c r="J9" s="13"/>
      <c r="K9" s="59">
        <f t="shared" si="0"/>
        <v>3065.2373979198178</v>
      </c>
      <c r="L9" s="59">
        <f t="shared" si="1"/>
        <v>22.989280484398634</v>
      </c>
      <c r="M9" s="59">
        <f t="shared" si="2"/>
        <v>3050.6695321705247</v>
      </c>
      <c r="N9" s="59">
        <f t="shared" si="3"/>
        <v>71.690734006007332</v>
      </c>
      <c r="O9" s="51">
        <v>3075</v>
      </c>
      <c r="P9" s="51">
        <v>38</v>
      </c>
      <c r="Q9" s="52">
        <v>99.522469884211674</v>
      </c>
    </row>
    <row r="10" spans="1:19" x14ac:dyDescent="0.25">
      <c r="A10" s="42" t="s">
        <v>23</v>
      </c>
      <c r="B10" s="43">
        <v>119</v>
      </c>
      <c r="C10" s="44">
        <v>15.819460039213185</v>
      </c>
      <c r="D10" s="44">
        <v>0.37966704094111647</v>
      </c>
      <c r="E10" s="45">
        <v>0.51823033425223963</v>
      </c>
      <c r="F10" s="45">
        <v>1.2178412854927632E-2</v>
      </c>
      <c r="G10" s="46">
        <v>0.5</v>
      </c>
      <c r="H10" s="47">
        <v>0.22406726251669293</v>
      </c>
      <c r="I10" s="48">
        <v>4.0332107253004722E-3</v>
      </c>
      <c r="J10" s="43"/>
      <c r="K10" s="49">
        <f t="shared" si="0"/>
        <v>2865.955781818062</v>
      </c>
      <c r="L10" s="49">
        <f t="shared" si="1"/>
        <v>21.494668363635462</v>
      </c>
      <c r="M10" s="49">
        <f t="shared" si="2"/>
        <v>2691.6706063292613</v>
      </c>
      <c r="N10" s="49">
        <f t="shared" si="3"/>
        <v>63.25425924873764</v>
      </c>
      <c r="O10" s="50">
        <v>2991</v>
      </c>
      <c r="P10" s="51">
        <v>38</v>
      </c>
      <c r="Q10" s="52">
        <v>93.52501843728642</v>
      </c>
    </row>
    <row r="11" spans="1:19" x14ac:dyDescent="0.25">
      <c r="A11" s="53" t="s">
        <v>23</v>
      </c>
      <c r="B11" s="13">
        <v>120</v>
      </c>
      <c r="C11" s="54">
        <v>16.339072312123367</v>
      </c>
      <c r="D11" s="54">
        <v>0.39213773549096081</v>
      </c>
      <c r="E11" s="55">
        <v>0.55403773750911223</v>
      </c>
      <c r="F11" s="55">
        <v>1.3019886831464137E-2</v>
      </c>
      <c r="G11" s="56">
        <v>0.5</v>
      </c>
      <c r="H11" s="57">
        <v>0.2164053290001611</v>
      </c>
      <c r="I11" s="58">
        <v>3.8952959220028994E-3</v>
      </c>
      <c r="J11" s="13"/>
      <c r="K11" s="59">
        <f t="shared" si="0"/>
        <v>2896.8497436601324</v>
      </c>
      <c r="L11" s="59">
        <f t="shared" si="1"/>
        <v>21.726373077450994</v>
      </c>
      <c r="M11" s="59">
        <f t="shared" si="2"/>
        <v>2841.9438244125654</v>
      </c>
      <c r="N11" s="59">
        <f t="shared" si="3"/>
        <v>66.785679873695287</v>
      </c>
      <c r="O11" s="51">
        <v>2935</v>
      </c>
      <c r="P11" s="51">
        <v>38</v>
      </c>
      <c r="Q11" s="52">
        <v>98.068015321910323</v>
      </c>
    </row>
    <row r="12" spans="1:19" x14ac:dyDescent="0.25">
      <c r="A12" s="53" t="s">
        <v>23</v>
      </c>
      <c r="B12" s="13">
        <v>121</v>
      </c>
      <c r="C12" s="54">
        <v>19.253045716433405</v>
      </c>
      <c r="D12" s="54">
        <v>0.46207309719440176</v>
      </c>
      <c r="E12" s="55">
        <v>0.58427952763175039</v>
      </c>
      <c r="F12" s="55">
        <v>1.3730568899346134E-2</v>
      </c>
      <c r="G12" s="56">
        <v>0.5</v>
      </c>
      <c r="H12" s="57">
        <v>0.24172871626934447</v>
      </c>
      <c r="I12" s="58">
        <v>4.3511168928482002E-3</v>
      </c>
      <c r="J12" s="13"/>
      <c r="K12" s="59">
        <f t="shared" si="0"/>
        <v>3054.5821069122562</v>
      </c>
      <c r="L12" s="59">
        <f t="shared" si="1"/>
        <v>22.909365801841922</v>
      </c>
      <c r="M12" s="59">
        <f t="shared" si="2"/>
        <v>2966.1869285274365</v>
      </c>
      <c r="N12" s="59">
        <f t="shared" si="3"/>
        <v>69.705392820394763</v>
      </c>
      <c r="O12" s="51">
        <v>3113</v>
      </c>
      <c r="P12" s="51">
        <v>38</v>
      </c>
      <c r="Q12" s="52">
        <v>97.019905335881745</v>
      </c>
    </row>
    <row r="13" spans="1:19" x14ac:dyDescent="0.25">
      <c r="A13" s="53" t="s">
        <v>23</v>
      </c>
      <c r="B13" s="13">
        <v>122</v>
      </c>
      <c r="C13" s="54">
        <v>16.991255406496272</v>
      </c>
      <c r="D13" s="54">
        <v>0.40779012975591056</v>
      </c>
      <c r="E13" s="55">
        <v>0.5335682198859022</v>
      </c>
      <c r="F13" s="55">
        <v>1.2538853167318701E-2</v>
      </c>
      <c r="G13" s="56">
        <v>0.5</v>
      </c>
      <c r="H13" s="57">
        <v>0.23353597956936145</v>
      </c>
      <c r="I13" s="58">
        <v>4.2036476322485057E-3</v>
      </c>
      <c r="J13" s="13"/>
      <c r="K13" s="59">
        <f t="shared" si="0"/>
        <v>2934.3410967169439</v>
      </c>
      <c r="L13" s="59">
        <f t="shared" si="1"/>
        <v>22.007558225377078</v>
      </c>
      <c r="M13" s="59">
        <f t="shared" si="2"/>
        <v>2756.4685896995161</v>
      </c>
      <c r="N13" s="59">
        <f t="shared" si="3"/>
        <v>64.777011857938632</v>
      </c>
      <c r="O13" s="51">
        <v>3059</v>
      </c>
      <c r="P13" s="51">
        <v>38</v>
      </c>
      <c r="Q13" s="52">
        <v>93.547087469739026</v>
      </c>
    </row>
    <row r="14" spans="1:19" x14ac:dyDescent="0.25">
      <c r="A14" s="53" t="s">
        <v>23</v>
      </c>
      <c r="B14" s="13">
        <v>123</v>
      </c>
      <c r="C14" s="54">
        <v>18.844344348322171</v>
      </c>
      <c r="D14" s="54">
        <v>0.4522642643597321</v>
      </c>
      <c r="E14" s="55">
        <v>0.57622032319851513</v>
      </c>
      <c r="F14" s="55">
        <v>1.3541177595165106E-2</v>
      </c>
      <c r="G14" s="56">
        <v>0.5</v>
      </c>
      <c r="H14" s="57">
        <v>0.23976113979192118</v>
      </c>
      <c r="I14" s="58">
        <v>4.3157005162545812E-3</v>
      </c>
      <c r="J14" s="13"/>
      <c r="K14" s="59">
        <f t="shared" si="0"/>
        <v>3033.882364883933</v>
      </c>
      <c r="L14" s="59">
        <f t="shared" si="1"/>
        <v>22.754117736629496</v>
      </c>
      <c r="M14" s="59">
        <f t="shared" si="2"/>
        <v>2933.3104312557589</v>
      </c>
      <c r="N14" s="59">
        <f t="shared" si="3"/>
        <v>68.932795134510329</v>
      </c>
      <c r="O14" s="51">
        <v>3101</v>
      </c>
      <c r="P14" s="51">
        <v>38</v>
      </c>
      <c r="Q14" s="52">
        <v>96.571384584579462</v>
      </c>
    </row>
    <row r="15" spans="1:19" x14ac:dyDescent="0.25">
      <c r="A15" s="53" t="s">
        <v>23</v>
      </c>
      <c r="B15" s="13">
        <v>124</v>
      </c>
      <c r="C15" s="54">
        <v>15.901735512323675</v>
      </c>
      <c r="D15" s="54">
        <v>0.38164165229576824</v>
      </c>
      <c r="E15" s="55">
        <v>0.53048798736432312</v>
      </c>
      <c r="F15" s="55">
        <v>1.2466467703061593E-2</v>
      </c>
      <c r="G15" s="56">
        <v>0.5</v>
      </c>
      <c r="H15" s="57">
        <v>0.21969622005828923</v>
      </c>
      <c r="I15" s="58">
        <v>3.9545319610492062E-3</v>
      </c>
      <c r="J15" s="13"/>
      <c r="K15" s="59">
        <f t="shared" si="0"/>
        <v>2870.9106053646374</v>
      </c>
      <c r="L15" s="59">
        <f t="shared" si="1"/>
        <v>21.531829540234778</v>
      </c>
      <c r="M15" s="59">
        <f t="shared" si="2"/>
        <v>2743.5076908405358</v>
      </c>
      <c r="N15" s="59">
        <f t="shared" si="3"/>
        <v>64.472430734752592</v>
      </c>
      <c r="O15" s="51">
        <v>2962</v>
      </c>
      <c r="P15" s="51">
        <v>38</v>
      </c>
      <c r="Q15" s="52">
        <v>95.356203485434051</v>
      </c>
    </row>
    <row r="16" spans="1:19" x14ac:dyDescent="0.25">
      <c r="A16" s="53" t="s">
        <v>23</v>
      </c>
      <c r="B16" s="13">
        <v>158</v>
      </c>
      <c r="C16" s="54">
        <v>20.247792986404647</v>
      </c>
      <c r="D16" s="54">
        <v>0.48594703167371156</v>
      </c>
      <c r="E16" s="55">
        <v>0.63147622035636231</v>
      </c>
      <c r="F16" s="55">
        <v>1.4839691178374513E-2</v>
      </c>
      <c r="G16" s="56">
        <v>0.5</v>
      </c>
      <c r="H16" s="57">
        <v>0.2323003268709877</v>
      </c>
      <c r="I16" s="58">
        <v>4.1814058836777785E-3</v>
      </c>
      <c r="J16" s="13"/>
      <c r="K16" s="59">
        <f t="shared" si="0"/>
        <v>3103.2675336481166</v>
      </c>
      <c r="L16" s="59">
        <f t="shared" si="1"/>
        <v>23.274506502360872</v>
      </c>
      <c r="M16" s="59">
        <f t="shared" si="2"/>
        <v>3155.4247324381327</v>
      </c>
      <c r="N16" s="59">
        <f t="shared" si="3"/>
        <v>74.152481212296124</v>
      </c>
      <c r="O16" s="51">
        <v>3070</v>
      </c>
      <c r="P16" s="51">
        <v>38</v>
      </c>
      <c r="Q16" s="52">
        <v>101.65293750327282</v>
      </c>
    </row>
    <row r="17" spans="1:17" x14ac:dyDescent="0.25">
      <c r="A17" s="53" t="s">
        <v>23</v>
      </c>
      <c r="B17" s="13">
        <v>159</v>
      </c>
      <c r="C17" s="54">
        <v>19.944895134009649</v>
      </c>
      <c r="D17" s="54">
        <v>0.47867748321623155</v>
      </c>
      <c r="E17" s="55">
        <v>0.62074329368546266</v>
      </c>
      <c r="F17" s="55">
        <v>1.4587467401608373E-2</v>
      </c>
      <c r="G17" s="56">
        <v>0.5</v>
      </c>
      <c r="H17" s="57">
        <v>0.23269349876642861</v>
      </c>
      <c r="I17" s="58">
        <v>4.1884829777957145E-3</v>
      </c>
      <c r="J17" s="13"/>
      <c r="K17" s="59">
        <f t="shared" si="0"/>
        <v>3088.6885796365013</v>
      </c>
      <c r="L17" s="59">
        <f t="shared" si="1"/>
        <v>23.165164347273759</v>
      </c>
      <c r="M17" s="59">
        <f t="shared" si="2"/>
        <v>3112.8758567588507</v>
      </c>
      <c r="N17" s="59">
        <f t="shared" si="3"/>
        <v>73.152582633832992</v>
      </c>
      <c r="O17" s="51">
        <v>3073</v>
      </c>
      <c r="P17" s="51">
        <v>38</v>
      </c>
      <c r="Q17" s="52">
        <v>100.77700744377044</v>
      </c>
    </row>
    <row r="18" spans="1:17" x14ac:dyDescent="0.25">
      <c r="A18" s="53" t="s">
        <v>23</v>
      </c>
      <c r="B18" s="13">
        <v>160</v>
      </c>
      <c r="C18" s="54">
        <v>17.943311646966851</v>
      </c>
      <c r="D18" s="54">
        <v>0.43063947952720444</v>
      </c>
      <c r="E18" s="55">
        <v>0.56582855538359211</v>
      </c>
      <c r="F18" s="55">
        <v>1.3296971051514415E-2</v>
      </c>
      <c r="G18" s="56">
        <v>0.5</v>
      </c>
      <c r="H18" s="57">
        <v>0.22957077086881797</v>
      </c>
      <c r="I18" s="58">
        <v>4.1322738756387235E-3</v>
      </c>
      <c r="J18" s="13"/>
      <c r="K18" s="59">
        <f t="shared" si="0"/>
        <v>2986.699418021256</v>
      </c>
      <c r="L18" s="59">
        <f t="shared" si="1"/>
        <v>22.400245635159418</v>
      </c>
      <c r="M18" s="59">
        <f t="shared" si="2"/>
        <v>2890.6695391103353</v>
      </c>
      <c r="N18" s="59">
        <f t="shared" si="3"/>
        <v>67.930734169092887</v>
      </c>
      <c r="O18" s="51">
        <v>3052</v>
      </c>
      <c r="P18" s="51">
        <v>38</v>
      </c>
      <c r="Q18" s="52">
        <v>96.677936456877873</v>
      </c>
    </row>
    <row r="19" spans="1:17" x14ac:dyDescent="0.25">
      <c r="A19" s="53" t="s">
        <v>23</v>
      </c>
      <c r="B19" s="13">
        <v>161</v>
      </c>
      <c r="C19" s="54">
        <v>18.943996265569957</v>
      </c>
      <c r="D19" s="54">
        <v>0.45465591037367897</v>
      </c>
      <c r="E19" s="55">
        <v>0.5940152649591327</v>
      </c>
      <c r="F19" s="55">
        <v>1.3959358726539618E-2</v>
      </c>
      <c r="G19" s="56">
        <v>0.5</v>
      </c>
      <c r="H19" s="57">
        <v>0.2307842075093032</v>
      </c>
      <c r="I19" s="58">
        <v>4.1541157351674572E-3</v>
      </c>
      <c r="J19" s="13"/>
      <c r="K19" s="59">
        <f t="shared" si="0"/>
        <v>3038.9685322388677</v>
      </c>
      <c r="L19" s="59">
        <f t="shared" si="1"/>
        <v>22.792263991791508</v>
      </c>
      <c r="M19" s="59">
        <f t="shared" si="2"/>
        <v>3005.6803019084246</v>
      </c>
      <c r="N19" s="59">
        <f t="shared" si="3"/>
        <v>70.633487094847979</v>
      </c>
      <c r="O19" s="51">
        <v>3061</v>
      </c>
      <c r="P19" s="51">
        <v>38</v>
      </c>
      <c r="Q19" s="52">
        <v>98.892489320660374</v>
      </c>
    </row>
    <row r="20" spans="1:17" x14ac:dyDescent="0.25">
      <c r="A20" s="53" t="s">
        <v>23</v>
      </c>
      <c r="B20" s="13">
        <v>162</v>
      </c>
      <c r="C20" s="54">
        <v>17.879112111451541</v>
      </c>
      <c r="D20" s="54">
        <v>0.42909869067483697</v>
      </c>
      <c r="E20" s="55">
        <v>0.56882998690669351</v>
      </c>
      <c r="F20" s="55">
        <v>1.3367504692307297E-2</v>
      </c>
      <c r="G20" s="56">
        <v>0.5</v>
      </c>
      <c r="H20" s="57">
        <v>0.22736714152873902</v>
      </c>
      <c r="I20" s="58">
        <v>4.0926085475173016E-3</v>
      </c>
      <c r="J20" s="13"/>
      <c r="K20" s="59">
        <f t="shared" si="0"/>
        <v>2983.2524055605954</v>
      </c>
      <c r="L20" s="59">
        <f t="shared" si="1"/>
        <v>22.374393041704465</v>
      </c>
      <c r="M20" s="59">
        <f t="shared" si="2"/>
        <v>2903.0144094616298</v>
      </c>
      <c r="N20" s="59">
        <f t="shared" si="3"/>
        <v>68.220838622348296</v>
      </c>
      <c r="O20" s="51">
        <v>3038</v>
      </c>
      <c r="P20" s="51">
        <v>38</v>
      </c>
      <c r="Q20" s="52">
        <v>97.23604554502208</v>
      </c>
    </row>
    <row r="21" spans="1:17" x14ac:dyDescent="0.25">
      <c r="A21" s="53"/>
      <c r="B21" s="13"/>
      <c r="C21" s="54"/>
      <c r="D21" s="54"/>
      <c r="E21" s="55"/>
      <c r="F21" s="55"/>
      <c r="G21" s="56"/>
      <c r="H21" s="57"/>
      <c r="I21" s="58"/>
      <c r="J21" s="13"/>
      <c r="K21" s="59"/>
      <c r="L21" s="59"/>
      <c r="M21" s="59"/>
      <c r="N21" s="59"/>
      <c r="O21" s="51"/>
      <c r="P21" s="51"/>
      <c r="Q21" s="52"/>
    </row>
    <row r="22" spans="1:17" x14ac:dyDescent="0.25">
      <c r="A22" s="27" t="s">
        <v>34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60"/>
      <c r="P22" s="51"/>
      <c r="Q22" s="13"/>
    </row>
    <row r="23" spans="1:17" x14ac:dyDescent="0.25">
      <c r="A23" s="43" t="s">
        <v>17</v>
      </c>
      <c r="B23" s="13">
        <v>96</v>
      </c>
      <c r="C23" s="61">
        <v>1.9537586966896132</v>
      </c>
      <c r="D23" s="44">
        <v>4.6890208720550719E-2</v>
      </c>
      <c r="E23" s="45">
        <v>0.19776206259822027</v>
      </c>
      <c r="F23" s="45">
        <v>4.6474084710581764E-3</v>
      </c>
      <c r="G23" s="46">
        <v>0.95</v>
      </c>
      <c r="H23" s="47">
        <v>7.2983886472070769E-2</v>
      </c>
      <c r="I23" s="48">
        <v>1.3137099564972737E-3</v>
      </c>
      <c r="J23" s="43"/>
      <c r="K23" s="49">
        <v>1099.7395479537849</v>
      </c>
      <c r="L23" s="49">
        <v>8.248046609653386</v>
      </c>
      <c r="M23" s="49">
        <v>1163.2868188801367</v>
      </c>
      <c r="N23" s="49">
        <v>27.337240243683212</v>
      </c>
      <c r="O23" s="51"/>
      <c r="P23" s="51"/>
      <c r="Q23" s="52">
        <v>105.46273454619961</v>
      </c>
    </row>
    <row r="24" spans="1:17" x14ac:dyDescent="0.25">
      <c r="A24" s="13" t="s">
        <v>17</v>
      </c>
      <c r="B24" s="13">
        <v>97</v>
      </c>
      <c r="C24" s="61">
        <v>1.9946319003822248</v>
      </c>
      <c r="D24" s="54">
        <v>6.6022315902651632E-2</v>
      </c>
      <c r="E24" s="55">
        <v>0.19739741940581543</v>
      </c>
      <c r="F24" s="55">
        <v>6.4154161306890015E-3</v>
      </c>
      <c r="G24" s="56">
        <v>0.95</v>
      </c>
      <c r="H24" s="57">
        <v>7.4628768167446818E-2</v>
      </c>
      <c r="I24" s="58">
        <v>1.3433178270140427E-3</v>
      </c>
      <c r="J24" s="13"/>
      <c r="K24" s="59">
        <v>1113.6937800682624</v>
      </c>
      <c r="L24" s="59">
        <v>8.3527033505119679</v>
      </c>
      <c r="M24" s="59">
        <v>1161.3239925357939</v>
      </c>
      <c r="N24" s="59">
        <v>27.291113824591157</v>
      </c>
      <c r="O24" s="51"/>
      <c r="P24" s="51"/>
      <c r="Q24" s="52">
        <v>104.1013716046225</v>
      </c>
    </row>
    <row r="25" spans="1:17" x14ac:dyDescent="0.25">
      <c r="A25" s="13" t="s">
        <v>17</v>
      </c>
      <c r="B25" s="13">
        <v>109</v>
      </c>
      <c r="C25" s="61">
        <v>2.3328280792295986</v>
      </c>
      <c r="D25" s="54">
        <v>7.0218125184810909E-2</v>
      </c>
      <c r="E25" s="55">
        <v>0.22722302675721326</v>
      </c>
      <c r="F25" s="55">
        <v>6.8394131053921186E-3</v>
      </c>
      <c r="G25" s="56">
        <v>0.95</v>
      </c>
      <c r="H25" s="57">
        <v>7.5578258154123695E-2</v>
      </c>
      <c r="I25" s="58">
        <v>1.3604086467742264E-3</v>
      </c>
      <c r="J25" s="13"/>
      <c r="K25" s="59">
        <v>1222.3396624927427</v>
      </c>
      <c r="L25" s="59">
        <v>9.1675474686955702</v>
      </c>
      <c r="M25" s="59">
        <v>1319.9285422056685</v>
      </c>
      <c r="N25" s="59">
        <v>31.018320741833207</v>
      </c>
      <c r="O25" s="51"/>
      <c r="P25" s="51"/>
      <c r="Q25" s="52">
        <v>107.39349719264723</v>
      </c>
    </row>
    <row r="26" spans="1:17" x14ac:dyDescent="0.25">
      <c r="A26" s="13" t="s">
        <v>17</v>
      </c>
      <c r="B26" s="13">
        <v>110</v>
      </c>
      <c r="C26" s="61">
        <v>2.1274134775706752</v>
      </c>
      <c r="D26" s="54">
        <v>6.3184180283849062E-2</v>
      </c>
      <c r="E26" s="55">
        <v>0.21040722250170221</v>
      </c>
      <c r="F26" s="55">
        <v>6.2911759528008968E-3</v>
      </c>
      <c r="G26" s="56">
        <v>0.95</v>
      </c>
      <c r="H26" s="57">
        <v>7.4410672605133302E-2</v>
      </c>
      <c r="I26" s="58">
        <v>1.3393921068923992E-3</v>
      </c>
      <c r="J26" s="13"/>
      <c r="K26" s="59">
        <v>1157.7461521357538</v>
      </c>
      <c r="L26" s="59">
        <v>8.6830961410181526</v>
      </c>
      <c r="M26" s="59">
        <v>1230.9869493073547</v>
      </c>
      <c r="N26" s="59">
        <v>28.928193308722836</v>
      </c>
      <c r="O26" s="51"/>
      <c r="P26" s="51"/>
      <c r="Q26" s="52">
        <v>105.94976227918677</v>
      </c>
    </row>
    <row r="27" spans="1:17" x14ac:dyDescent="0.25">
      <c r="A27" s="13" t="s">
        <v>17</v>
      </c>
      <c r="B27" s="13">
        <v>125</v>
      </c>
      <c r="C27" s="61">
        <v>1.9486145661358321</v>
      </c>
      <c r="D27" s="54">
        <v>5.3976623481962548E-2</v>
      </c>
      <c r="E27" s="55">
        <v>0.18654505629478602</v>
      </c>
      <c r="F27" s="55">
        <v>5.2046070706245296E-3</v>
      </c>
      <c r="G27" s="56">
        <v>0.9</v>
      </c>
      <c r="H27" s="57">
        <v>7.6535392689380102E-2</v>
      </c>
      <c r="I27" s="58">
        <v>1.3776370684088417E-3</v>
      </c>
      <c r="J27" s="13"/>
      <c r="K27" s="59">
        <v>1097.9696618154633</v>
      </c>
      <c r="L27" s="59">
        <v>8.2347724636159736</v>
      </c>
      <c r="M27" s="59">
        <v>1102.6318794125218</v>
      </c>
      <c r="N27" s="59">
        <v>25.911849166194262</v>
      </c>
      <c r="O27" s="51"/>
      <c r="P27" s="51"/>
      <c r="Q27" s="52">
        <v>100.42282630169758</v>
      </c>
    </row>
    <row r="28" spans="1:17" x14ac:dyDescent="0.25">
      <c r="A28" s="13" t="s">
        <v>17</v>
      </c>
      <c r="B28" s="13">
        <v>126</v>
      </c>
      <c r="C28" s="54">
        <v>1.9743217098967747</v>
      </c>
      <c r="D28" s="54">
        <v>5.5675872219089047E-2</v>
      </c>
      <c r="E28" s="55">
        <v>0.18780127035185074</v>
      </c>
      <c r="F28" s="55">
        <v>5.2208753157814503E-3</v>
      </c>
      <c r="G28" s="56">
        <v>0.9</v>
      </c>
      <c r="H28" s="57">
        <v>7.7002571197203398E-2</v>
      </c>
      <c r="I28" s="58">
        <v>1.3860462815496611E-3</v>
      </c>
      <c r="J28" s="13"/>
      <c r="K28" s="59">
        <v>1106.783790759047</v>
      </c>
      <c r="L28" s="59">
        <v>8.3008784306928511</v>
      </c>
      <c r="M28" s="59">
        <v>1109.453190000587</v>
      </c>
      <c r="N28" s="59">
        <v>26.072149965013796</v>
      </c>
      <c r="O28" s="51"/>
      <c r="P28" s="51"/>
      <c r="Q28" s="52">
        <v>100.24060494535499</v>
      </c>
    </row>
    <row r="29" spans="1:17" x14ac:dyDescent="0.25">
      <c r="A29" s="13" t="s">
        <v>17</v>
      </c>
      <c r="B29" s="13">
        <v>138</v>
      </c>
      <c r="C29" s="54">
        <v>1.9776365279097385</v>
      </c>
      <c r="D29" s="54">
        <v>5.3791713559144895E-2</v>
      </c>
      <c r="E29" s="55">
        <v>0.19276440894757874</v>
      </c>
      <c r="F29" s="55">
        <v>5.1853626006898683E-3</v>
      </c>
      <c r="G29" s="56">
        <v>0.9</v>
      </c>
      <c r="H29" s="57">
        <v>7.4856634413695125E-2</v>
      </c>
      <c r="I29" s="58">
        <v>1.3474194194465121E-3</v>
      </c>
      <c r="J29" s="13"/>
      <c r="K29" s="59">
        <v>1107.9147833663556</v>
      </c>
      <c r="L29" s="59">
        <v>8.3093608752476662</v>
      </c>
      <c r="M29" s="59">
        <v>1136.3329301107674</v>
      </c>
      <c r="N29" s="59">
        <v>26.703823857603034</v>
      </c>
      <c r="O29" s="51"/>
      <c r="P29" s="51"/>
      <c r="Q29" s="52">
        <v>102.50086449062439</v>
      </c>
    </row>
    <row r="30" spans="1:17" x14ac:dyDescent="0.25">
      <c r="A30" s="13" t="s">
        <v>17</v>
      </c>
      <c r="B30" s="13">
        <v>139</v>
      </c>
      <c r="C30" s="54">
        <v>1.9221511677083096</v>
      </c>
      <c r="D30" s="54">
        <v>5.1705866411353531E-2</v>
      </c>
      <c r="E30" s="55">
        <v>0.18621670053420999</v>
      </c>
      <c r="F30" s="55">
        <v>4.934742564156565E-3</v>
      </c>
      <c r="G30" s="56">
        <v>0.9</v>
      </c>
      <c r="H30" s="57">
        <v>7.5289506041286286E-2</v>
      </c>
      <c r="I30" s="58">
        <v>1.355211108743153E-3</v>
      </c>
      <c r="J30" s="13"/>
      <c r="K30" s="59">
        <v>1088.8156026998849</v>
      </c>
      <c r="L30" s="59">
        <v>8.1661170202491373</v>
      </c>
      <c r="M30" s="59">
        <v>1100.8476992358353</v>
      </c>
      <c r="N30" s="59">
        <v>25.869920932042131</v>
      </c>
      <c r="O30" s="51"/>
      <c r="P30" s="51"/>
      <c r="Q30" s="52">
        <v>101.09298466484533</v>
      </c>
    </row>
    <row r="31" spans="1:17" x14ac:dyDescent="0.25">
      <c r="A31" s="13" t="s">
        <v>17</v>
      </c>
      <c r="B31" s="13">
        <v>152</v>
      </c>
      <c r="C31" s="54">
        <v>2.0088917606346586</v>
      </c>
      <c r="D31" s="54">
        <v>5.4039188361072313E-2</v>
      </c>
      <c r="E31" s="55">
        <v>0.19368688714354071</v>
      </c>
      <c r="F31" s="55">
        <v>5.1327025093038285E-3</v>
      </c>
      <c r="G31" s="56">
        <v>0.9</v>
      </c>
      <c r="H31" s="57">
        <v>7.5309726182606881E-2</v>
      </c>
      <c r="I31" s="58">
        <v>1.3555750712869238E-3</v>
      </c>
      <c r="J31" s="13"/>
      <c r="K31" s="59">
        <v>1118.517363180257</v>
      </c>
      <c r="L31" s="59">
        <v>8.3888802238519276</v>
      </c>
      <c r="M31" s="59">
        <v>1141.3166285680206</v>
      </c>
      <c r="N31" s="59">
        <v>26.820940771348486</v>
      </c>
      <c r="O31" s="51"/>
      <c r="P31" s="51"/>
      <c r="Q31" s="52">
        <v>101.99762842467031</v>
      </c>
    </row>
    <row r="32" spans="1:17" x14ac:dyDescent="0.25">
      <c r="A32" s="13" t="s">
        <v>17</v>
      </c>
      <c r="B32" s="13">
        <v>153</v>
      </c>
      <c r="C32" s="54">
        <v>2.0152494637447176</v>
      </c>
      <c r="D32" s="54">
        <v>5.4210210574732902E-2</v>
      </c>
      <c r="E32" s="55">
        <v>0.19098061447476453</v>
      </c>
      <c r="F32" s="55">
        <v>5.0991824064762128E-3</v>
      </c>
      <c r="G32" s="56">
        <v>0.9</v>
      </c>
      <c r="H32" s="57">
        <v>7.6590677080489611E-2</v>
      </c>
      <c r="I32" s="58">
        <v>1.3786321874488128E-3</v>
      </c>
      <c r="J32" s="13"/>
      <c r="K32" s="59">
        <v>1120.6605753500512</v>
      </c>
      <c r="L32" s="59">
        <v>8.4049543151253836</v>
      </c>
      <c r="M32" s="59">
        <v>1126.685018928204</v>
      </c>
      <c r="N32" s="59">
        <v>26.477097944812794</v>
      </c>
      <c r="O32" s="51"/>
      <c r="P32" s="51"/>
      <c r="Q32" s="52">
        <v>100.53470521724731</v>
      </c>
    </row>
    <row r="33" spans="1:17" x14ac:dyDescent="0.25">
      <c r="A33" s="13" t="s">
        <v>17</v>
      </c>
      <c r="B33" s="13">
        <v>169</v>
      </c>
      <c r="C33" s="54">
        <v>1.9583466437043306</v>
      </c>
      <c r="D33" s="54">
        <v>5.2679524715646492E-2</v>
      </c>
      <c r="E33" s="55">
        <v>0.18855364671297392</v>
      </c>
      <c r="F33" s="55">
        <v>5.0343823672364032E-3</v>
      </c>
      <c r="G33" s="56">
        <v>0.9</v>
      </c>
      <c r="H33" s="57">
        <v>7.4922502012525802E-2</v>
      </c>
      <c r="I33" s="58">
        <v>1.3486050362254644E-3</v>
      </c>
      <c r="J33" s="13"/>
      <c r="K33" s="59">
        <v>1101.3154754161399</v>
      </c>
      <c r="L33" s="59">
        <v>8.2598660656210487</v>
      </c>
      <c r="M33" s="59">
        <v>1113.535181097003</v>
      </c>
      <c r="N33" s="59">
        <v>26.16807675577957</v>
      </c>
      <c r="O33" s="51"/>
      <c r="P33" s="51"/>
      <c r="Q33" s="52">
        <v>101.0973793992593</v>
      </c>
    </row>
    <row r="34" spans="1:17" x14ac:dyDescent="0.25">
      <c r="A34" s="13" t="s">
        <v>17</v>
      </c>
      <c r="B34" s="13">
        <v>170</v>
      </c>
      <c r="C34" s="54">
        <v>1.8567650110171612</v>
      </c>
      <c r="D34" s="54">
        <v>5.0689684800768506E-2</v>
      </c>
      <c r="E34" s="55">
        <v>0.18150129232824141</v>
      </c>
      <c r="F34" s="55">
        <v>4.8642346343968704E-3</v>
      </c>
      <c r="G34" s="56">
        <v>0.9</v>
      </c>
      <c r="H34" s="57">
        <v>7.3766272569071728E-2</v>
      </c>
      <c r="I34" s="58">
        <v>1.3277929062432911E-3</v>
      </c>
      <c r="J34" s="13"/>
      <c r="K34" s="59">
        <v>1065.8373047767595</v>
      </c>
      <c r="L34" s="59">
        <v>7.993779785825696</v>
      </c>
      <c r="M34" s="59">
        <v>1075.1710649297327</v>
      </c>
      <c r="N34" s="59">
        <v>25.266520025848717</v>
      </c>
      <c r="O34" s="51"/>
      <c r="P34" s="51"/>
      <c r="Q34" s="52">
        <v>100.86811861455583</v>
      </c>
    </row>
    <row r="35" spans="1:17" x14ac:dyDescent="0.25">
      <c r="A35" s="43"/>
      <c r="B35" s="13"/>
      <c r="C35" s="44"/>
      <c r="D35" s="44"/>
      <c r="E35" s="45"/>
      <c r="F35" s="45"/>
      <c r="G35" s="46"/>
      <c r="H35" s="47"/>
      <c r="I35" s="48"/>
      <c r="J35" s="43"/>
      <c r="K35" s="49"/>
      <c r="L35" s="49"/>
      <c r="M35" s="49"/>
      <c r="N35" s="49"/>
      <c r="O35" s="51"/>
      <c r="P35" s="51"/>
      <c r="Q35" s="52"/>
    </row>
    <row r="36" spans="1:17" x14ac:dyDescent="0.25">
      <c r="A36" s="13"/>
      <c r="B36" s="13"/>
      <c r="C36" s="54"/>
      <c r="D36" s="54"/>
      <c r="E36" s="55"/>
      <c r="F36" s="55"/>
      <c r="G36" s="56"/>
      <c r="H36" s="57"/>
      <c r="I36" s="58"/>
      <c r="J36" s="13"/>
      <c r="K36" s="59"/>
      <c r="L36" s="59"/>
      <c r="M36" s="59"/>
      <c r="N36" s="59"/>
      <c r="O36" s="51"/>
      <c r="P36" s="51"/>
      <c r="Q36" s="52"/>
    </row>
    <row r="37" spans="1:17" x14ac:dyDescent="0.25">
      <c r="A37" s="13" t="s">
        <v>29</v>
      </c>
      <c r="B37" s="13">
        <v>98</v>
      </c>
      <c r="C37" s="13">
        <v>12.062679521948425</v>
      </c>
      <c r="D37" s="13">
        <v>0.36188038565845276</v>
      </c>
      <c r="E37" s="13">
        <v>0.50216712200236657</v>
      </c>
      <c r="F37" s="13">
        <v>1.6069347904075732E-2</v>
      </c>
      <c r="G37" s="13">
        <v>0.9</v>
      </c>
      <c r="H37" s="13">
        <v>0.17736414007812856</v>
      </c>
      <c r="I37" s="13">
        <v>3.1925545214063137E-3</v>
      </c>
      <c r="J37" s="13"/>
      <c r="K37" s="13">
        <v>2609.2900166905092</v>
      </c>
      <c r="L37" s="13">
        <v>19.569675125178819</v>
      </c>
      <c r="M37" s="13">
        <v>2623.1027459498209</v>
      </c>
      <c r="N37" s="13">
        <v>61.642914529820793</v>
      </c>
      <c r="O37" s="13"/>
      <c r="P37" s="13"/>
      <c r="Q37" s="52">
        <v>100.52657980251209</v>
      </c>
    </row>
    <row r="38" spans="1:17" x14ac:dyDescent="0.25">
      <c r="A38" s="13" t="s">
        <v>29</v>
      </c>
      <c r="B38" s="13">
        <v>99</v>
      </c>
      <c r="C38" s="13">
        <v>11.834710672277961</v>
      </c>
      <c r="D38" s="13">
        <v>0.35504132016833878</v>
      </c>
      <c r="E38" s="13">
        <v>0.49461413344573346</v>
      </c>
      <c r="F38" s="13">
        <v>1.5333038136817738E-2</v>
      </c>
      <c r="G38" s="13">
        <v>0.9</v>
      </c>
      <c r="H38" s="13">
        <v>0.17662253815801329</v>
      </c>
      <c r="I38" s="13">
        <v>3.1792056868442391E-3</v>
      </c>
      <c r="J38" s="13"/>
      <c r="K38" s="13">
        <v>2591.413181681748</v>
      </c>
      <c r="L38" s="13">
        <v>19.435598862613109</v>
      </c>
      <c r="M38" s="13">
        <v>2590.6080181100492</v>
      </c>
      <c r="N38" s="13">
        <v>60.879288425586154</v>
      </c>
      <c r="O38" s="13"/>
      <c r="P38" s="13"/>
      <c r="Q38" s="52">
        <v>99.968919899650203</v>
      </c>
    </row>
    <row r="39" spans="1:17" x14ac:dyDescent="0.25">
      <c r="A39" s="13" t="s">
        <v>29</v>
      </c>
      <c r="B39" s="13">
        <v>111</v>
      </c>
      <c r="C39" s="13">
        <v>12.359595925904038</v>
      </c>
      <c r="D39" s="13">
        <v>0.33370908999940907</v>
      </c>
      <c r="E39" s="13">
        <v>0.50815321841743699</v>
      </c>
      <c r="F39" s="13">
        <v>1.4736443334105672E-2</v>
      </c>
      <c r="G39" s="13">
        <v>0.9</v>
      </c>
      <c r="H39" s="13">
        <v>0.17894944366312723</v>
      </c>
      <c r="I39" s="13">
        <v>3.22108998593629E-3</v>
      </c>
      <c r="J39" s="13"/>
      <c r="K39" s="13">
        <v>2632.1114104523995</v>
      </c>
      <c r="L39" s="13">
        <v>19.740835578392996</v>
      </c>
      <c r="M39" s="13">
        <v>2648.7404876683086</v>
      </c>
      <c r="N39" s="13">
        <v>62.245401460205251</v>
      </c>
      <c r="O39" s="13"/>
      <c r="P39" s="13"/>
      <c r="Q39" s="52">
        <v>100.62781073847471</v>
      </c>
    </row>
    <row r="40" spans="1:17" x14ac:dyDescent="0.25">
      <c r="A40" s="13" t="s">
        <v>29</v>
      </c>
      <c r="B40" s="13">
        <v>112</v>
      </c>
      <c r="C40" s="13">
        <v>11.806618643386532</v>
      </c>
      <c r="D40" s="13">
        <v>0.31877870337143638</v>
      </c>
      <c r="E40" s="13">
        <v>0.48813071759238447</v>
      </c>
      <c r="F40" s="13">
        <v>1.4155790810179149E-2</v>
      </c>
      <c r="G40" s="13">
        <v>0.9</v>
      </c>
      <c r="H40" s="13">
        <v>0.17790422255733573</v>
      </c>
      <c r="I40" s="13">
        <v>3.2022760060320429E-3</v>
      </c>
      <c r="J40" s="13"/>
      <c r="K40" s="13">
        <v>2589.1883218759863</v>
      </c>
      <c r="L40" s="13">
        <v>19.418912414069897</v>
      </c>
      <c r="M40" s="13">
        <v>2562.5835964341572</v>
      </c>
      <c r="N40" s="13">
        <v>60.220714516202698</v>
      </c>
      <c r="O40" s="13"/>
      <c r="P40" s="13"/>
      <c r="Q40" s="52">
        <v>98.961800681201211</v>
      </c>
    </row>
    <row r="41" spans="1:17" x14ac:dyDescent="0.25">
      <c r="A41" s="13" t="s">
        <v>29</v>
      </c>
      <c r="B41" s="13">
        <v>127</v>
      </c>
      <c r="C41" s="13">
        <v>12.23735118104937</v>
      </c>
      <c r="D41" s="13">
        <v>0.30593377952623424</v>
      </c>
      <c r="E41" s="13">
        <v>0.49812336028174581</v>
      </c>
      <c r="F41" s="13">
        <v>1.3449330727607138E-2</v>
      </c>
      <c r="G41" s="13">
        <v>0.9</v>
      </c>
      <c r="H41" s="13">
        <v>0.17988761836910994</v>
      </c>
      <c r="I41" s="13">
        <v>3.2379771306439787E-3</v>
      </c>
      <c r="J41" s="13"/>
      <c r="K41" s="13">
        <v>2622.7775484993072</v>
      </c>
      <c r="L41" s="13">
        <v>19.670831613744802</v>
      </c>
      <c r="M41" s="13">
        <v>2605.7259093780372</v>
      </c>
      <c r="N41" s="13">
        <v>61.234558870383871</v>
      </c>
      <c r="O41" s="13"/>
      <c r="P41" s="13"/>
      <c r="Q41" s="52">
        <v>99.345608873907224</v>
      </c>
    </row>
    <row r="42" spans="1:17" x14ac:dyDescent="0.25">
      <c r="A42" s="13" t="s">
        <v>29</v>
      </c>
      <c r="B42" s="13">
        <v>128</v>
      </c>
      <c r="C42" s="13">
        <v>12.090356390121656</v>
      </c>
      <c r="D42" s="13">
        <v>0.30225890975304143</v>
      </c>
      <c r="E42" s="13">
        <v>0.49337458042446797</v>
      </c>
      <c r="F42" s="13">
        <v>1.3321113671460636E-2</v>
      </c>
      <c r="G42" s="13">
        <v>0.9</v>
      </c>
      <c r="H42" s="13">
        <v>0.17938132132819407</v>
      </c>
      <c r="I42" s="13">
        <v>3.228863783907493E-3</v>
      </c>
      <c r="J42" s="13"/>
      <c r="K42" s="13">
        <v>2611.4391081761614</v>
      </c>
      <c r="L42" s="13">
        <v>19.585793311321211</v>
      </c>
      <c r="M42" s="13">
        <v>2585.2594887819018</v>
      </c>
      <c r="N42" s="13">
        <v>60.753597986374693</v>
      </c>
      <c r="O42" s="13"/>
      <c r="P42" s="13"/>
      <c r="Q42" s="52">
        <v>98.987350418483715</v>
      </c>
    </row>
    <row r="43" spans="1:17" x14ac:dyDescent="0.25">
      <c r="A43" s="13" t="s">
        <v>29</v>
      </c>
      <c r="B43" s="13">
        <v>140</v>
      </c>
      <c r="C43" s="13">
        <v>12.438185896466376</v>
      </c>
      <c r="D43" s="13">
        <v>0.29851646151519301</v>
      </c>
      <c r="E43" s="13">
        <v>0.50995045660355887</v>
      </c>
      <c r="F43" s="13">
        <v>1.3258711871692532E-2</v>
      </c>
      <c r="G43" s="13">
        <v>0.9</v>
      </c>
      <c r="H43" s="13">
        <v>0.17784782856900755</v>
      </c>
      <c r="I43" s="13">
        <v>3.2012609142421356E-3</v>
      </c>
      <c r="J43" s="13"/>
      <c r="K43" s="13">
        <v>2638.0670640637368</v>
      </c>
      <c r="L43" s="13">
        <v>19.785502980478025</v>
      </c>
      <c r="M43" s="13">
        <v>2656.4179860902373</v>
      </c>
      <c r="N43" s="13">
        <v>62.425822673120578</v>
      </c>
      <c r="O43" s="13"/>
      <c r="P43" s="13"/>
      <c r="Q43" s="52">
        <v>100.69081455262655</v>
      </c>
    </row>
    <row r="44" spans="1:17" x14ac:dyDescent="0.25">
      <c r="A44" s="13" t="s">
        <v>29</v>
      </c>
      <c r="B44" s="13">
        <v>141</v>
      </c>
      <c r="C44" s="13">
        <v>11.973750797517623</v>
      </c>
      <c r="D44" s="13">
        <v>0.28737001914042293</v>
      </c>
      <c r="E44" s="13">
        <v>0.49262734623893656</v>
      </c>
      <c r="F44" s="13">
        <v>1.2808311002212351E-2</v>
      </c>
      <c r="G44" s="13">
        <v>0.9</v>
      </c>
      <c r="H44" s="13">
        <v>0.17716759247939889</v>
      </c>
      <c r="I44" s="13">
        <v>3.1890166646291801E-3</v>
      </c>
      <c r="J44" s="13"/>
      <c r="K44" s="13">
        <v>2602.3538069441993</v>
      </c>
      <c r="L44" s="13">
        <v>19.517653552081494</v>
      </c>
      <c r="M44" s="13">
        <v>2582.0331136690756</v>
      </c>
      <c r="N44" s="13">
        <v>60.677778171223281</v>
      </c>
      <c r="O44" s="13"/>
      <c r="P44" s="13"/>
      <c r="Q44" s="52">
        <v>99.212996410946559</v>
      </c>
    </row>
    <row r="45" spans="1:17" x14ac:dyDescent="0.25">
      <c r="A45" s="13" t="s">
        <v>29</v>
      </c>
      <c r="B45" s="13">
        <v>154</v>
      </c>
      <c r="C45" s="13">
        <v>12.445423164725602</v>
      </c>
      <c r="D45" s="13">
        <v>0.29869015595341447</v>
      </c>
      <c r="E45" s="13">
        <v>0.50427569977140174</v>
      </c>
      <c r="F45" s="13">
        <v>1.3111168194056446E-2</v>
      </c>
      <c r="G45" s="13">
        <v>0.9</v>
      </c>
      <c r="H45" s="13">
        <v>0.17906826462139186</v>
      </c>
      <c r="I45" s="13">
        <v>3.2232287631850532E-3</v>
      </c>
      <c r="J45" s="13"/>
      <c r="K45" s="13">
        <v>2638.6137614735298</v>
      </c>
      <c r="L45" s="13">
        <v>19.789603211051475</v>
      </c>
      <c r="M45" s="13">
        <v>2632.1451716129295</v>
      </c>
      <c r="N45" s="13">
        <v>61.855411532903844</v>
      </c>
      <c r="O45" s="13"/>
      <c r="P45" s="13"/>
      <c r="Q45" s="52">
        <v>99.754246462909308</v>
      </c>
    </row>
    <row r="46" spans="1:17" x14ac:dyDescent="0.25">
      <c r="A46" s="13" t="s">
        <v>29</v>
      </c>
      <c r="B46" s="13">
        <v>155</v>
      </c>
      <c r="C46" s="13">
        <v>11.622854381481163</v>
      </c>
      <c r="D46" s="13">
        <v>0.27894850515554792</v>
      </c>
      <c r="E46" s="13">
        <v>0.47607696140562455</v>
      </c>
      <c r="F46" s="13">
        <v>1.237800099654624E-2</v>
      </c>
      <c r="G46" s="13">
        <v>0.9</v>
      </c>
      <c r="H46" s="13">
        <v>0.17707294983649458</v>
      </c>
      <c r="I46" s="13">
        <v>3.1873130970569022E-3</v>
      </c>
      <c r="J46" s="13"/>
      <c r="K46" s="13">
        <v>2574.5128808819609</v>
      </c>
      <c r="L46" s="13">
        <v>19.308846606614704</v>
      </c>
      <c r="M46" s="13">
        <v>2510.155466189653</v>
      </c>
      <c r="N46" s="13">
        <v>58.988653455456848</v>
      </c>
      <c r="O46" s="13"/>
      <c r="P46" s="13"/>
      <c r="Q46" s="52">
        <v>97.436118377560078</v>
      </c>
    </row>
    <row r="47" spans="1:17" x14ac:dyDescent="0.25">
      <c r="A47" s="13" t="s">
        <v>29</v>
      </c>
      <c r="B47" s="13">
        <v>171</v>
      </c>
      <c r="C47" s="13">
        <v>12.087972414788094</v>
      </c>
      <c r="D47" s="13">
        <v>0.29011133795491428</v>
      </c>
      <c r="E47" s="13">
        <v>0.48941939565519926</v>
      </c>
      <c r="F47" s="13">
        <v>1.2724904287035183E-2</v>
      </c>
      <c r="G47" s="13">
        <v>0.9</v>
      </c>
      <c r="H47" s="13">
        <v>0.17802241117399767</v>
      </c>
      <c r="I47" s="13">
        <v>3.2044034011319577E-3</v>
      </c>
      <c r="J47" s="13"/>
      <c r="K47" s="13">
        <v>2611.254172905632</v>
      </c>
      <c r="L47" s="13">
        <v>19.584406296792238</v>
      </c>
      <c r="M47" s="13">
        <v>2568.1635885370874</v>
      </c>
      <c r="N47" s="13">
        <v>60.351844330621553</v>
      </c>
      <c r="O47" s="13"/>
      <c r="P47" s="13"/>
      <c r="Q47" s="52">
        <v>98.322124627851665</v>
      </c>
    </row>
    <row r="48" spans="1:17" x14ac:dyDescent="0.25">
      <c r="A48" s="13" t="s">
        <v>29</v>
      </c>
      <c r="B48" s="13">
        <v>172</v>
      </c>
      <c r="C48" s="13">
        <v>12.053680109520213</v>
      </c>
      <c r="D48" s="13">
        <v>0.28928832262848514</v>
      </c>
      <c r="E48" s="13">
        <v>0.4850783686518863</v>
      </c>
      <c r="F48" s="13">
        <v>1.2612037584949045E-2</v>
      </c>
      <c r="G48" s="13">
        <v>0.9</v>
      </c>
      <c r="H48" s="13">
        <v>0.17903202159035864</v>
      </c>
      <c r="I48" s="13">
        <v>3.2225763886264552E-3</v>
      </c>
      <c r="J48" s="13"/>
      <c r="K48" s="13">
        <v>2608.5902368314855</v>
      </c>
      <c r="L48" s="13">
        <v>19.564426776236139</v>
      </c>
      <c r="M48" s="13">
        <v>2549.3475865601567</v>
      </c>
      <c r="N48" s="13">
        <v>59.909668284163686</v>
      </c>
      <c r="O48" s="13"/>
      <c r="P48" s="13"/>
      <c r="Q48" s="52">
        <v>97.676164263215853</v>
      </c>
    </row>
    <row r="49" spans="1:17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52"/>
    </row>
    <row r="50" spans="1:17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52"/>
    </row>
    <row r="51" spans="1:17" x14ac:dyDescent="0.25">
      <c r="A51" s="13" t="s">
        <v>20</v>
      </c>
      <c r="B51" s="13">
        <v>166</v>
      </c>
      <c r="C51" s="13">
        <v>7.186283327499055</v>
      </c>
      <c r="D51" s="13">
        <v>0.17247079985997732</v>
      </c>
      <c r="E51" s="13">
        <v>0.42415554018148222</v>
      </c>
      <c r="F51" s="13">
        <v>1.0603888504537057E-2</v>
      </c>
      <c r="G51" s="13">
        <v>0.9</v>
      </c>
      <c r="H51" s="13">
        <v>0.12236601883311314</v>
      </c>
      <c r="I51" s="13">
        <v>2.2025883389960362E-3</v>
      </c>
      <c r="J51" s="13"/>
      <c r="K51" s="13">
        <v>2134.8022426741386</v>
      </c>
      <c r="L51" s="13">
        <v>16.011016820056039</v>
      </c>
      <c r="M51" s="13">
        <v>2279.3169036610047</v>
      </c>
      <c r="N51" s="13">
        <v>53.563947236033613</v>
      </c>
      <c r="O51" s="13"/>
      <c r="P51" s="13"/>
      <c r="Q51" s="52">
        <v>106.34026188963671</v>
      </c>
    </row>
    <row r="52" spans="1:17" x14ac:dyDescent="0.25">
      <c r="A52" s="13" t="s">
        <v>20</v>
      </c>
      <c r="B52" s="13">
        <v>167</v>
      </c>
      <c r="C52" s="13">
        <v>6.6052230345244629</v>
      </c>
      <c r="D52" s="13">
        <v>0.15852535282858712</v>
      </c>
      <c r="E52" s="13">
        <v>0.38539515255919621</v>
      </c>
      <c r="F52" s="13">
        <v>1.0020273966539102E-2</v>
      </c>
      <c r="G52" s="13">
        <v>0.9</v>
      </c>
      <c r="H52" s="13">
        <v>0.12373409273894286</v>
      </c>
      <c r="I52" s="13">
        <v>2.2272136693009714E-3</v>
      </c>
      <c r="J52" s="13"/>
      <c r="K52" s="13">
        <v>2060.0449333755005</v>
      </c>
      <c r="L52" s="13">
        <v>15.450337000316253</v>
      </c>
      <c r="M52" s="13">
        <v>2101.4369550589104</v>
      </c>
      <c r="N52" s="13">
        <v>49.383768443884392</v>
      </c>
      <c r="O52" s="13"/>
      <c r="P52" s="13"/>
      <c r="Q52" s="52">
        <v>101.96970085558668</v>
      </c>
    </row>
    <row r="53" spans="1:17" x14ac:dyDescent="0.25">
      <c r="A53" s="13" t="s">
        <v>20</v>
      </c>
      <c r="B53" s="13">
        <v>168</v>
      </c>
      <c r="C53" s="13">
        <v>6.2289840502174867</v>
      </c>
      <c r="D53" s="13">
        <v>0.14949561720521967</v>
      </c>
      <c r="E53" s="13">
        <v>0.36816264710814234</v>
      </c>
      <c r="F53" s="13">
        <v>9.5722288248117019E-3</v>
      </c>
      <c r="G53" s="13">
        <v>0.9</v>
      </c>
      <c r="H53" s="13">
        <v>0.12209868090167834</v>
      </c>
      <c r="I53" s="13">
        <v>2.19777625623021E-3</v>
      </c>
      <c r="J53" s="13"/>
      <c r="K53" s="13">
        <v>2008.5277023454191</v>
      </c>
      <c r="L53" s="13">
        <v>15.063957767590644</v>
      </c>
      <c r="M53" s="13">
        <v>2020.7491134112265</v>
      </c>
      <c r="N53" s="13">
        <v>47.487604165163823</v>
      </c>
      <c r="O53" s="13"/>
      <c r="P53" s="13"/>
      <c r="Q53" s="52">
        <v>100.60479606224725</v>
      </c>
    </row>
    <row r="54" spans="1:17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52"/>
    </row>
    <row r="55" spans="1:17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52"/>
    </row>
    <row r="56" spans="1:17" x14ac:dyDescent="0.25">
      <c r="A56" s="13" t="s">
        <v>19</v>
      </c>
      <c r="B56" s="13">
        <v>163</v>
      </c>
      <c r="C56" s="13">
        <v>0.61617193348894417</v>
      </c>
      <c r="D56" s="13">
        <v>3.080859667444721E-2</v>
      </c>
      <c r="E56" s="13">
        <v>8.172722259583054E-2</v>
      </c>
      <c r="F56" s="13">
        <v>2.3700894552790854E-3</v>
      </c>
      <c r="G56" s="13">
        <v>0.5</v>
      </c>
      <c r="H56" s="13">
        <v>5.4516811443788421E-2</v>
      </c>
      <c r="I56" s="13">
        <v>9.8130260598819157E-4</v>
      </c>
      <c r="J56" s="13"/>
      <c r="K56" s="13">
        <v>487.44514283915782</v>
      </c>
      <c r="L56" s="13">
        <v>3.6558385712936836</v>
      </c>
      <c r="M56" s="13">
        <v>506.42413428371816</v>
      </c>
      <c r="N56" s="13">
        <v>11.900967155667377</v>
      </c>
      <c r="O56" s="13"/>
      <c r="P56" s="13"/>
      <c r="Q56" s="52">
        <v>103.74764750724293</v>
      </c>
    </row>
    <row r="57" spans="1:17" x14ac:dyDescent="0.25">
      <c r="A57" s="13" t="s">
        <v>19</v>
      </c>
      <c r="B57" s="13">
        <v>164</v>
      </c>
      <c r="C57" s="13">
        <v>0.57495294563701793</v>
      </c>
      <c r="D57" s="13">
        <v>2.7022788444939844E-2</v>
      </c>
      <c r="E57" s="13">
        <v>8.0669869074618691E-2</v>
      </c>
      <c r="F57" s="13">
        <v>2.3394262031639418E-3</v>
      </c>
      <c r="G57" s="13">
        <v>0.5</v>
      </c>
      <c r="H57" s="13">
        <v>5.1516475885710872E-2</v>
      </c>
      <c r="I57" s="13">
        <v>9.2729656594279565E-4</v>
      </c>
      <c r="J57" s="13"/>
      <c r="K57" s="13">
        <v>461.21276950326023</v>
      </c>
      <c r="L57" s="13">
        <v>3.4590957712744514</v>
      </c>
      <c r="M57" s="13">
        <v>500.11989043864878</v>
      </c>
      <c r="N57" s="13">
        <v>11.752817425308246</v>
      </c>
      <c r="O57" s="13"/>
      <c r="P57" s="13"/>
      <c r="Q57" s="52">
        <v>107.77955879764423</v>
      </c>
    </row>
    <row r="58" spans="1:17" x14ac:dyDescent="0.25">
      <c r="A58" s="13" t="s">
        <v>19</v>
      </c>
      <c r="B58" s="13">
        <v>165</v>
      </c>
      <c r="C58" s="13">
        <v>0.6318255757813076</v>
      </c>
      <c r="D58" s="13">
        <v>2.7800325334377537E-2</v>
      </c>
      <c r="E58" s="13">
        <v>7.7089365645323038E-2</v>
      </c>
      <c r="F58" s="13">
        <v>2.3126809693596912E-3</v>
      </c>
      <c r="G58" s="13">
        <v>0.5</v>
      </c>
      <c r="H58" s="13">
        <v>5.921840648335458E-2</v>
      </c>
      <c r="I58" s="13">
        <v>1.0659313167003823E-3</v>
      </c>
      <c r="J58" s="13"/>
      <c r="K58" s="13">
        <v>497.23244478358748</v>
      </c>
      <c r="L58" s="13">
        <v>3.7292433358769062</v>
      </c>
      <c r="M58" s="13">
        <v>478.7260028360912</v>
      </c>
      <c r="N58" s="13">
        <v>11.250061066648144</v>
      </c>
      <c r="O58" s="13"/>
      <c r="P58" s="13"/>
      <c r="Q58" s="52">
        <v>96.134230888261854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workbookViewId="0">
      <selection activeCell="D5" sqref="D5"/>
    </sheetView>
  </sheetViews>
  <sheetFormatPr defaultRowHeight="15" x14ac:dyDescent="0.25"/>
  <cols>
    <col min="2" max="2" width="9.140625" style="26"/>
  </cols>
  <sheetData>
    <row r="1" spans="1:22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22" x14ac:dyDescent="0.25">
      <c r="A2" s="28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2" x14ac:dyDescent="0.25">
      <c r="A3" s="21"/>
      <c r="B3" s="21" t="s">
        <v>26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2" t="s">
        <v>16</v>
      </c>
    </row>
    <row r="4" spans="1:22" x14ac:dyDescent="0.25">
      <c r="A4" s="3" t="s">
        <v>23</v>
      </c>
      <c r="B4" s="13">
        <v>25</v>
      </c>
      <c r="C4" s="4">
        <v>3.5016819798108298</v>
      </c>
      <c r="D4" s="4">
        <v>2987.7909809269354</v>
      </c>
      <c r="E4" s="4">
        <v>768.67890321655568</v>
      </c>
      <c r="F4" s="4">
        <v>15822.192180833063</v>
      </c>
      <c r="G4" s="4">
        <v>40.986021826386569</v>
      </c>
      <c r="H4" s="4">
        <v>849.24368252765851</v>
      </c>
      <c r="I4" s="4">
        <v>1787.7584853967564</v>
      </c>
      <c r="J4" s="5">
        <v>0.46611965660419591</v>
      </c>
      <c r="K4" s="4">
        <v>22.904555077225915</v>
      </c>
      <c r="L4" s="4">
        <v>13.555811549059541</v>
      </c>
      <c r="M4" s="4">
        <v>41.802754478713382</v>
      </c>
      <c r="N4" s="4">
        <v>49.599012042055946</v>
      </c>
      <c r="O4" s="4">
        <v>1232.1349180570594</v>
      </c>
      <c r="P4" s="6">
        <v>3.9093612014583015E-2</v>
      </c>
      <c r="Q4" s="6">
        <v>0</v>
      </c>
      <c r="R4" s="4">
        <v>68.706065906127904</v>
      </c>
      <c r="S4" s="7">
        <v>727.74709626485185</v>
      </c>
      <c r="V4" s="23"/>
    </row>
    <row r="5" spans="1:22" x14ac:dyDescent="0.25">
      <c r="A5" s="3" t="s">
        <v>23</v>
      </c>
      <c r="B5" s="13">
        <v>26</v>
      </c>
      <c r="C5" s="4">
        <v>5.0531134876513075</v>
      </c>
      <c r="D5" s="4">
        <v>971.28130944039378</v>
      </c>
      <c r="E5" s="4">
        <v>394.24753689085571</v>
      </c>
      <c r="F5" s="4">
        <v>18071.16984703028</v>
      </c>
      <c r="G5" s="4">
        <v>37.292806924110728</v>
      </c>
      <c r="H5" s="4">
        <v>595.77166544510249</v>
      </c>
      <c r="I5" s="4">
        <v>1491.7396714110885</v>
      </c>
      <c r="J5" s="5">
        <v>0.58208839228586562</v>
      </c>
      <c r="K5" s="4">
        <v>23.153828501017166</v>
      </c>
      <c r="L5" s="4">
        <v>14.110717989762241</v>
      </c>
      <c r="M5" s="4">
        <v>32.291355567625686</v>
      </c>
      <c r="N5" s="4">
        <v>95.923722742995778</v>
      </c>
      <c r="O5" s="4">
        <v>877.3147361308022</v>
      </c>
      <c r="P5" s="6">
        <v>0</v>
      </c>
      <c r="Q5" s="6">
        <v>0</v>
      </c>
      <c r="R5" s="4">
        <v>82.710849656106419</v>
      </c>
      <c r="S5" s="7">
        <v>694.85436345034384</v>
      </c>
      <c r="V5" s="24"/>
    </row>
    <row r="6" spans="1:22" x14ac:dyDescent="0.25">
      <c r="A6" s="3" t="s">
        <v>23</v>
      </c>
      <c r="B6" s="13">
        <v>27</v>
      </c>
      <c r="C6" s="4">
        <v>0.1626199272213131</v>
      </c>
      <c r="D6" s="4">
        <v>0</v>
      </c>
      <c r="E6" s="4">
        <v>763.79767288501671</v>
      </c>
      <c r="F6" s="4">
        <v>14259.832852347077</v>
      </c>
      <c r="G6" s="4">
        <v>60.450892329450554</v>
      </c>
      <c r="H6" s="4">
        <v>410.23949606755548</v>
      </c>
      <c r="I6" s="4">
        <v>2117.999776753989</v>
      </c>
      <c r="J6" s="5">
        <v>0</v>
      </c>
      <c r="K6" s="4">
        <v>29.309543712528935</v>
      </c>
      <c r="L6" s="4">
        <v>14.732266776273432</v>
      </c>
      <c r="M6" s="4">
        <v>22.854097296346552</v>
      </c>
      <c r="N6" s="4">
        <v>140.22514148613351</v>
      </c>
      <c r="O6" s="4">
        <v>1162.4547398036138</v>
      </c>
      <c r="P6" s="6">
        <v>4.5388190427369871E-3</v>
      </c>
      <c r="Q6" s="6">
        <v>0</v>
      </c>
      <c r="R6" s="4">
        <v>64.709173864717172</v>
      </c>
      <c r="S6" s="7">
        <v>662.49074859443408</v>
      </c>
      <c r="V6" s="25"/>
    </row>
    <row r="7" spans="1:22" x14ac:dyDescent="0.25">
      <c r="A7" s="3" t="s">
        <v>23</v>
      </c>
      <c r="B7" s="13">
        <v>28</v>
      </c>
      <c r="C7" s="4">
        <v>4.3371978890983609</v>
      </c>
      <c r="D7" s="4">
        <v>4663.26884593262</v>
      </c>
      <c r="E7" s="4">
        <v>1710.798012282834</v>
      </c>
      <c r="F7" s="4">
        <v>16941.685843622821</v>
      </c>
      <c r="G7" s="4">
        <v>42.518522864344547</v>
      </c>
      <c r="H7" s="4">
        <v>698.91232866394648</v>
      </c>
      <c r="I7" s="4">
        <v>1598.1646562446665</v>
      </c>
      <c r="J7" s="5">
        <v>0</v>
      </c>
      <c r="K7" s="4">
        <v>25.007799702939035</v>
      </c>
      <c r="L7" s="4">
        <v>11.372835203129695</v>
      </c>
      <c r="M7" s="4">
        <v>27.319031379425816</v>
      </c>
      <c r="N7" s="4">
        <v>50.979561635423224</v>
      </c>
      <c r="O7" s="4">
        <v>1013.1881494544027</v>
      </c>
      <c r="P7" s="6">
        <v>3.6544536388883407E-2</v>
      </c>
      <c r="Q7" s="6">
        <v>0</v>
      </c>
      <c r="R7" s="4">
        <v>78.595746852469887</v>
      </c>
      <c r="S7" s="7">
        <v>709.39817387822939</v>
      </c>
      <c r="V7" s="25"/>
    </row>
    <row r="8" spans="1:22" x14ac:dyDescent="0.25">
      <c r="A8" s="3" t="s">
        <v>23</v>
      </c>
      <c r="B8" s="13">
        <v>29</v>
      </c>
      <c r="C8" s="4">
        <v>12.373551688712977</v>
      </c>
      <c r="D8" s="4">
        <v>206.92288154554714</v>
      </c>
      <c r="E8" s="4">
        <v>1990.9569459923882</v>
      </c>
      <c r="F8" s="4">
        <v>17157.969516107416</v>
      </c>
      <c r="G8" s="4">
        <v>45.948766173067561</v>
      </c>
      <c r="H8" s="4">
        <v>706.8598262103784</v>
      </c>
      <c r="I8" s="4">
        <v>229.98159449768693</v>
      </c>
      <c r="J8" s="5">
        <v>0</v>
      </c>
      <c r="K8" s="4">
        <v>18.98939473204625</v>
      </c>
      <c r="L8" s="4">
        <v>2.535610184936115</v>
      </c>
      <c r="M8" s="4">
        <v>16.067791522280519</v>
      </c>
      <c r="N8" s="4">
        <v>10.071785696558699</v>
      </c>
      <c r="O8" s="4">
        <v>343.84952209770682</v>
      </c>
      <c r="P8" s="6">
        <v>9.2655736224672353E-2</v>
      </c>
      <c r="Q8" s="6">
        <v>0</v>
      </c>
      <c r="R8" s="4">
        <v>31.025081484477543</v>
      </c>
      <c r="S8" s="7">
        <v>710.44470176983043</v>
      </c>
      <c r="V8" s="24"/>
    </row>
    <row r="9" spans="1:22" x14ac:dyDescent="0.25">
      <c r="A9" s="3" t="s">
        <v>23</v>
      </c>
      <c r="B9" s="13">
        <v>30</v>
      </c>
      <c r="C9" s="4">
        <v>1.7490668209209916</v>
      </c>
      <c r="D9" s="4">
        <v>0</v>
      </c>
      <c r="E9" s="4">
        <v>1294.8200545088009</v>
      </c>
      <c r="F9" s="4">
        <v>16664.157132587367</v>
      </c>
      <c r="G9" s="4">
        <v>39.298848041285844</v>
      </c>
      <c r="H9" s="4">
        <v>885.07018447203598</v>
      </c>
      <c r="I9" s="4">
        <v>1659.8942681468741</v>
      </c>
      <c r="J9" s="5">
        <v>0.79807351811816707</v>
      </c>
      <c r="K9" s="4">
        <v>54.331890180938444</v>
      </c>
      <c r="L9" s="4">
        <v>13.545230311426229</v>
      </c>
      <c r="M9" s="4">
        <v>35.403120370111331</v>
      </c>
      <c r="N9" s="4">
        <v>31.867794148927199</v>
      </c>
      <c r="O9" s="4">
        <v>962.78558052418146</v>
      </c>
      <c r="P9" s="6">
        <v>0</v>
      </c>
      <c r="Q9" s="6">
        <v>0</v>
      </c>
      <c r="R9" s="4">
        <v>82.310969848437097</v>
      </c>
      <c r="S9" s="7">
        <v>731.72729041594323</v>
      </c>
      <c r="V9" s="25"/>
    </row>
    <row r="10" spans="1:22" x14ac:dyDescent="0.25">
      <c r="A10" s="3" t="s">
        <v>23</v>
      </c>
      <c r="B10" s="13">
        <v>31</v>
      </c>
      <c r="C10" s="4">
        <v>2.2061059684144597</v>
      </c>
      <c r="D10" s="4">
        <v>3809.513488219116</v>
      </c>
      <c r="E10" s="4">
        <v>1146.5925681293982</v>
      </c>
      <c r="F10" s="4">
        <v>15842.329693203432</v>
      </c>
      <c r="G10" s="4">
        <v>37.726372836355878</v>
      </c>
      <c r="H10" s="4">
        <v>792.48021497088678</v>
      </c>
      <c r="I10" s="4">
        <v>1563.2883092291083</v>
      </c>
      <c r="J10" s="5">
        <v>0.33036924331033557</v>
      </c>
      <c r="K10" s="4">
        <v>32.667515438120688</v>
      </c>
      <c r="L10" s="4">
        <v>15.174426230683736</v>
      </c>
      <c r="M10" s="4">
        <v>39.151714301614078</v>
      </c>
      <c r="N10" s="4">
        <v>62.260233172942996</v>
      </c>
      <c r="O10" s="4">
        <v>771.15979474297046</v>
      </c>
      <c r="P10" s="6">
        <v>0</v>
      </c>
      <c r="Q10" s="6">
        <v>1.8931149612642043E-2</v>
      </c>
      <c r="R10" s="4">
        <v>70.211062989980007</v>
      </c>
      <c r="S10" s="7">
        <v>721.15364168911253</v>
      </c>
      <c r="V10" s="25"/>
    </row>
    <row r="11" spans="1:22" x14ac:dyDescent="0.25">
      <c r="A11" s="3" t="s">
        <v>23</v>
      </c>
      <c r="B11" s="13">
        <v>32</v>
      </c>
      <c r="C11" s="4">
        <v>4.2936129260897333</v>
      </c>
      <c r="D11" s="4">
        <v>2789.5936321623881</v>
      </c>
      <c r="E11" s="4">
        <v>1004.0437369063789</v>
      </c>
      <c r="F11" s="4">
        <v>13104.266481141964</v>
      </c>
      <c r="G11" s="4">
        <v>43.505001603143874</v>
      </c>
      <c r="H11" s="4">
        <v>764.99996732036379</v>
      </c>
      <c r="I11" s="4">
        <v>721.80331954944302</v>
      </c>
      <c r="J11" s="5">
        <v>0.25402132544035672</v>
      </c>
      <c r="K11" s="4">
        <v>34.150137832388296</v>
      </c>
      <c r="L11" s="4">
        <v>10.732447981025901</v>
      </c>
      <c r="M11" s="4">
        <v>33.339339933784942</v>
      </c>
      <c r="N11" s="4">
        <v>23.869651228306495</v>
      </c>
      <c r="O11" s="4">
        <v>441.11641539781937</v>
      </c>
      <c r="P11" s="6">
        <v>0</v>
      </c>
      <c r="Q11" s="6">
        <v>0</v>
      </c>
      <c r="R11" s="4">
        <v>62.043126614187749</v>
      </c>
      <c r="S11" s="7">
        <v>717.82332037625008</v>
      </c>
      <c r="V11" s="25"/>
    </row>
    <row r="12" spans="1:22" x14ac:dyDescent="0.25">
      <c r="A12" s="3" t="s">
        <v>23</v>
      </c>
      <c r="B12" s="13">
        <v>33</v>
      </c>
      <c r="C12" s="4">
        <v>1.8298857341049017</v>
      </c>
      <c r="D12" s="4">
        <v>4679.1710753294556</v>
      </c>
      <c r="E12" s="4">
        <v>2792.1865772571791</v>
      </c>
      <c r="F12" s="4">
        <v>16549.500430465068</v>
      </c>
      <c r="G12" s="4">
        <v>49.557293569393394</v>
      </c>
      <c r="H12" s="4">
        <v>743.01678955053285</v>
      </c>
      <c r="I12" s="4">
        <v>1477.8094753264731</v>
      </c>
      <c r="J12" s="5">
        <v>0.55012465613321537</v>
      </c>
      <c r="K12" s="4">
        <v>29.079932283071638</v>
      </c>
      <c r="L12" s="4">
        <v>14.957751300823038</v>
      </c>
      <c r="M12" s="4">
        <v>34.650114424886539</v>
      </c>
      <c r="N12" s="4">
        <v>92.045842297602732</v>
      </c>
      <c r="O12" s="4">
        <v>942.45977651496935</v>
      </c>
      <c r="P12" s="6">
        <v>0</v>
      </c>
      <c r="Q12" s="6">
        <v>0</v>
      </c>
      <c r="R12" s="4">
        <v>81.272173127735684</v>
      </c>
      <c r="S12" s="7">
        <v>715.0886786463924</v>
      </c>
      <c r="V12" s="25"/>
    </row>
    <row r="13" spans="1:22" x14ac:dyDescent="0.25">
      <c r="A13" s="3" t="s">
        <v>23</v>
      </c>
      <c r="B13" s="13">
        <v>34</v>
      </c>
      <c r="C13" s="4">
        <v>0</v>
      </c>
      <c r="D13" s="4">
        <v>8266.9589796739365</v>
      </c>
      <c r="E13" s="4">
        <v>650.30909077258309</v>
      </c>
      <c r="F13" s="4">
        <v>15090.50071533474</v>
      </c>
      <c r="G13" s="4">
        <v>61.434335403641818</v>
      </c>
      <c r="H13" s="4">
        <v>763.34630296553394</v>
      </c>
      <c r="I13" s="4">
        <v>2149.82100802792</v>
      </c>
      <c r="J13" s="5">
        <v>1.7211649732539938</v>
      </c>
      <c r="K13" s="4">
        <v>53.290610366272197</v>
      </c>
      <c r="L13" s="4">
        <v>12.03278221269731</v>
      </c>
      <c r="M13" s="4">
        <v>31.658713396837147</v>
      </c>
      <c r="N13" s="4">
        <v>115.70442820550204</v>
      </c>
      <c r="O13" s="4">
        <v>959.81626258688595</v>
      </c>
      <c r="P13" s="6">
        <v>0</v>
      </c>
      <c r="Q13" s="6">
        <v>0</v>
      </c>
      <c r="R13" s="4">
        <v>70.184847552359429</v>
      </c>
      <c r="S13" s="7">
        <v>717.61984013780398</v>
      </c>
      <c r="V13" s="25"/>
    </row>
    <row r="14" spans="1:22" x14ac:dyDescent="0.25">
      <c r="A14" s="3" t="s">
        <v>23</v>
      </c>
      <c r="B14" s="13">
        <v>51</v>
      </c>
      <c r="C14" s="4">
        <v>7.5893999449077851</v>
      </c>
      <c r="D14" s="4">
        <v>0</v>
      </c>
      <c r="E14" s="4">
        <v>671.145164398823</v>
      </c>
      <c r="F14" s="4">
        <v>15375.347545072318</v>
      </c>
      <c r="G14" s="4">
        <v>47.146961783602826</v>
      </c>
      <c r="H14" s="4">
        <v>782.436256352231</v>
      </c>
      <c r="I14" s="4">
        <v>1803.137037660772</v>
      </c>
      <c r="J14" s="5">
        <v>0</v>
      </c>
      <c r="K14" s="4">
        <v>27.100811015118083</v>
      </c>
      <c r="L14" s="4">
        <v>14.329115926052356</v>
      </c>
      <c r="M14" s="4">
        <v>33.948314337231473</v>
      </c>
      <c r="N14" s="4">
        <v>63.583157587950019</v>
      </c>
      <c r="O14" s="4">
        <v>1321.9909189811617</v>
      </c>
      <c r="P14" s="6">
        <v>0</v>
      </c>
      <c r="Q14" s="6">
        <v>0</v>
      </c>
      <c r="R14" s="4">
        <v>69.26277128540876</v>
      </c>
      <c r="S14" s="7">
        <v>719.94742242194559</v>
      </c>
      <c r="V14" s="25"/>
    </row>
    <row r="15" spans="1:22" x14ac:dyDescent="0.25">
      <c r="A15" s="3" t="s">
        <v>23</v>
      </c>
      <c r="B15" s="13">
        <v>52</v>
      </c>
      <c r="C15" s="4">
        <v>0</v>
      </c>
      <c r="D15" s="4">
        <v>320.74269816322101</v>
      </c>
      <c r="E15" s="4">
        <v>1822.7526294210547</v>
      </c>
      <c r="F15" s="4">
        <v>16101.916998316568</v>
      </c>
      <c r="G15" s="4">
        <v>31.100765318448811</v>
      </c>
      <c r="H15" s="4">
        <v>584.37422781800922</v>
      </c>
      <c r="I15" s="4">
        <v>1281.0572652359904</v>
      </c>
      <c r="J15" s="5">
        <v>0.20627399216392869</v>
      </c>
      <c r="K15" s="4">
        <v>39.951121072069768</v>
      </c>
      <c r="L15" s="4">
        <v>3.6455380158917881</v>
      </c>
      <c r="M15" s="4">
        <v>25.999872435779658</v>
      </c>
      <c r="N15" s="4">
        <v>50.633069837792185</v>
      </c>
      <c r="O15" s="4">
        <v>430.28896783399</v>
      </c>
      <c r="P15" s="6">
        <v>6.8546800768958596E-2</v>
      </c>
      <c r="Q15" s="6">
        <v>0</v>
      </c>
      <c r="R15" s="4">
        <v>25.351808409375796</v>
      </c>
      <c r="S15" s="7">
        <v>693.12406442634335</v>
      </c>
      <c r="V15" s="25"/>
    </row>
    <row r="16" spans="1:22" x14ac:dyDescent="0.25">
      <c r="A16" s="3" t="s">
        <v>23</v>
      </c>
      <c r="B16" s="13">
        <v>53</v>
      </c>
      <c r="C16" s="4">
        <v>3.3915468432372493</v>
      </c>
      <c r="D16" s="4">
        <v>3244.7303579859063</v>
      </c>
      <c r="E16" s="4">
        <v>1197.1249069945445</v>
      </c>
      <c r="F16" s="4">
        <v>17711.319043882278</v>
      </c>
      <c r="G16" s="4">
        <v>40.260708722162519</v>
      </c>
      <c r="H16" s="4">
        <v>613.41482049850481</v>
      </c>
      <c r="I16" s="4">
        <v>1258.5591329181636</v>
      </c>
      <c r="J16" s="5">
        <v>2.8394400096841341</v>
      </c>
      <c r="K16" s="4">
        <v>24.944179682661495</v>
      </c>
      <c r="L16" s="4">
        <v>14.341976289832818</v>
      </c>
      <c r="M16" s="4">
        <v>30.265094930309111</v>
      </c>
      <c r="N16" s="4">
        <v>101.11592003427621</v>
      </c>
      <c r="O16" s="4">
        <v>1548.714740573763</v>
      </c>
      <c r="P16" s="6">
        <v>7.0444720198182653E-2</v>
      </c>
      <c r="Q16" s="6">
        <v>0</v>
      </c>
      <c r="R16" s="4">
        <v>61.654587776914703</v>
      </c>
      <c r="S16" s="7">
        <v>697.48041835003369</v>
      </c>
      <c r="V16" s="25"/>
    </row>
    <row r="17" spans="1:22" x14ac:dyDescent="0.25">
      <c r="A17" s="3" t="s">
        <v>23</v>
      </c>
      <c r="B17" s="13">
        <v>54</v>
      </c>
      <c r="C17" s="4">
        <v>0</v>
      </c>
      <c r="D17" s="4">
        <v>1393.1370244839666</v>
      </c>
      <c r="E17" s="4">
        <v>1626.4572391722306</v>
      </c>
      <c r="F17" s="4">
        <v>17584.043250477825</v>
      </c>
      <c r="G17" s="4">
        <v>33.083685370345627</v>
      </c>
      <c r="H17" s="4">
        <v>786.25822331297968</v>
      </c>
      <c r="I17" s="4">
        <v>1700.8424305026376</v>
      </c>
      <c r="J17" s="5">
        <v>1.0108298340998552</v>
      </c>
      <c r="K17" s="4">
        <v>48.39527578962128</v>
      </c>
      <c r="L17" s="4">
        <v>13.825652884884317</v>
      </c>
      <c r="M17" s="4">
        <v>35.01063077320736</v>
      </c>
      <c r="N17" s="4">
        <v>100.54969483124356</v>
      </c>
      <c r="O17" s="4">
        <v>1068.957744804454</v>
      </c>
      <c r="P17" s="6">
        <v>0</v>
      </c>
      <c r="Q17" s="6">
        <v>0</v>
      </c>
      <c r="R17" s="4">
        <v>74.771029658262123</v>
      </c>
      <c r="S17" s="7">
        <v>720.40788728863993</v>
      </c>
      <c r="V17" s="25"/>
    </row>
    <row r="18" spans="1:22" x14ac:dyDescent="0.25">
      <c r="A18" s="3" t="s">
        <v>23</v>
      </c>
      <c r="B18" s="13">
        <v>55</v>
      </c>
      <c r="C18" s="4">
        <v>3.9280935180266732</v>
      </c>
      <c r="D18" s="4">
        <v>1298.8817543883636</v>
      </c>
      <c r="E18" s="4">
        <v>2532.2312954415061</v>
      </c>
      <c r="F18" s="4">
        <v>16553.206565363394</v>
      </c>
      <c r="G18" s="4">
        <v>37.407529636324035</v>
      </c>
      <c r="H18" s="4">
        <v>737.93092797730947</v>
      </c>
      <c r="I18" s="4">
        <v>781.378600242684</v>
      </c>
      <c r="J18" s="5">
        <v>0.1310319254243546</v>
      </c>
      <c r="K18" s="4">
        <v>13.013239028173585</v>
      </c>
      <c r="L18" s="4">
        <v>3.1479915572819097</v>
      </c>
      <c r="M18" s="4">
        <v>33.352621604789675</v>
      </c>
      <c r="N18" s="4">
        <v>28.143296162631422</v>
      </c>
      <c r="O18" s="4">
        <v>903.77543816057187</v>
      </c>
      <c r="P18" s="6">
        <v>0</v>
      </c>
      <c r="Q18" s="6">
        <v>0</v>
      </c>
      <c r="R18" s="4">
        <v>30.20736269060566</v>
      </c>
      <c r="S18" s="7">
        <v>714.44668708511222</v>
      </c>
      <c r="V18" s="25"/>
    </row>
    <row r="19" spans="1:22" x14ac:dyDescent="0.25">
      <c r="A19" s="3" t="s">
        <v>23</v>
      </c>
      <c r="B19" s="13">
        <v>56</v>
      </c>
      <c r="C19" s="4">
        <v>5.6969354909588041</v>
      </c>
      <c r="D19" s="4">
        <v>0</v>
      </c>
      <c r="E19" s="4">
        <v>1007.3528079556736</v>
      </c>
      <c r="F19" s="4">
        <v>13960.725282904967</v>
      </c>
      <c r="G19" s="4">
        <v>47.493785321062603</v>
      </c>
      <c r="H19" s="4">
        <v>658.28182815109619</v>
      </c>
      <c r="I19" s="4">
        <v>1347.0382113210187</v>
      </c>
      <c r="J19" s="5">
        <v>0</v>
      </c>
      <c r="K19" s="4">
        <v>23.369938089199366</v>
      </c>
      <c r="L19" s="4">
        <v>13.45334292719302</v>
      </c>
      <c r="M19" s="4">
        <v>31.228846140343908</v>
      </c>
      <c r="N19" s="4">
        <v>87.020665489409765</v>
      </c>
      <c r="O19" s="4">
        <v>1199.159954315666</v>
      </c>
      <c r="P19" s="6">
        <v>0</v>
      </c>
      <c r="Q19" s="6">
        <v>0</v>
      </c>
      <c r="R19" s="4">
        <v>71.184080795211628</v>
      </c>
      <c r="S19" s="7">
        <v>703.89178081203056</v>
      </c>
    </row>
    <row r="20" spans="1:22" x14ac:dyDescent="0.25">
      <c r="A20" s="3" t="s">
        <v>23</v>
      </c>
      <c r="B20" s="13">
        <v>57</v>
      </c>
      <c r="C20" s="4">
        <v>3.4300481778590197</v>
      </c>
      <c r="D20" s="4">
        <v>2165.1383957805433</v>
      </c>
      <c r="E20" s="4">
        <v>2606.9289554792213</v>
      </c>
      <c r="F20" s="4">
        <v>14386.852030081613</v>
      </c>
      <c r="G20" s="4">
        <v>44.764370052719386</v>
      </c>
      <c r="H20" s="4">
        <v>828.4254607787741</v>
      </c>
      <c r="I20" s="4">
        <v>1517.9101667661139</v>
      </c>
      <c r="J20" s="5">
        <v>0.24459871121795657</v>
      </c>
      <c r="K20" s="4">
        <v>60.7298486764373</v>
      </c>
      <c r="L20" s="4">
        <v>13.789416275493412</v>
      </c>
      <c r="M20" s="4">
        <v>39.955244325995366</v>
      </c>
      <c r="N20" s="4">
        <v>50.974298336658677</v>
      </c>
      <c r="O20" s="4">
        <v>1010.7846812514348</v>
      </c>
      <c r="P20" s="6">
        <v>0</v>
      </c>
      <c r="Q20" s="6">
        <v>0</v>
      </c>
      <c r="R20" s="4">
        <v>90.538853814034169</v>
      </c>
      <c r="S20" s="7">
        <v>725.37151795752743</v>
      </c>
    </row>
    <row r="21" spans="1:22" x14ac:dyDescent="0.25">
      <c r="A21" s="3" t="s">
        <v>23</v>
      </c>
      <c r="B21" s="13">
        <v>58</v>
      </c>
      <c r="C21" s="4">
        <v>0</v>
      </c>
      <c r="D21" s="4">
        <v>0</v>
      </c>
      <c r="E21" s="4">
        <v>1598.1523060388922</v>
      </c>
      <c r="F21" s="4">
        <v>14627.607140915296</v>
      </c>
      <c r="G21" s="4">
        <v>38.789467497053693</v>
      </c>
      <c r="H21" s="4">
        <v>672.64389478442376</v>
      </c>
      <c r="I21" s="4">
        <v>1347.8936939107223</v>
      </c>
      <c r="J21" s="5">
        <v>1.3624014209844519</v>
      </c>
      <c r="K21" s="4">
        <v>39.675714819419227</v>
      </c>
      <c r="L21" s="4">
        <v>15.092705165770303</v>
      </c>
      <c r="M21" s="4">
        <v>32.291354161192622</v>
      </c>
      <c r="N21" s="4">
        <v>56.695290934593565</v>
      </c>
      <c r="O21" s="4">
        <v>883.4771619552015</v>
      </c>
      <c r="P21" s="6">
        <v>0.16158695969719711</v>
      </c>
      <c r="Q21" s="6">
        <v>0.58552269139893054</v>
      </c>
      <c r="R21" s="4">
        <v>76.205837294299073</v>
      </c>
      <c r="S21" s="7">
        <v>705.86895170827779</v>
      </c>
    </row>
    <row r="22" spans="1:22" x14ac:dyDescent="0.25">
      <c r="A22" s="3" t="s">
        <v>23</v>
      </c>
      <c r="B22" s="13">
        <v>59</v>
      </c>
      <c r="C22" s="4">
        <v>6.7414954924363553</v>
      </c>
      <c r="D22" s="4">
        <v>2755.8181786921054</v>
      </c>
      <c r="E22" s="4">
        <v>1895.5382151916251</v>
      </c>
      <c r="F22" s="4">
        <v>13152.771088208101</v>
      </c>
      <c r="G22" s="4">
        <v>47.248093175077287</v>
      </c>
      <c r="H22" s="4">
        <v>717.07938148180278</v>
      </c>
      <c r="I22" s="4">
        <v>1345.6846740440308</v>
      </c>
      <c r="J22" s="5">
        <v>0</v>
      </c>
      <c r="K22" s="4">
        <v>34.321979445437734</v>
      </c>
      <c r="L22" s="4">
        <v>13.961616157492138</v>
      </c>
      <c r="M22" s="4">
        <v>29.811709516216201</v>
      </c>
      <c r="N22" s="4">
        <v>55.269708343028441</v>
      </c>
      <c r="O22" s="4">
        <v>950.14330418886084</v>
      </c>
      <c r="P22" s="6">
        <v>1.3767743060241564E-2</v>
      </c>
      <c r="Q22" s="6">
        <v>0</v>
      </c>
      <c r="R22" s="4">
        <v>80.355225717719435</v>
      </c>
      <c r="S22" s="7">
        <v>711.77647057156082</v>
      </c>
    </row>
    <row r="23" spans="1:22" x14ac:dyDescent="0.25">
      <c r="A23" s="3" t="s">
        <v>23</v>
      </c>
      <c r="B23" s="13">
        <v>60</v>
      </c>
      <c r="C23" s="4">
        <v>0</v>
      </c>
      <c r="D23" s="4">
        <v>4310.617541216091</v>
      </c>
      <c r="E23" s="4">
        <v>2412.8140114712764</v>
      </c>
      <c r="F23" s="4">
        <v>15014.863757064019</v>
      </c>
      <c r="G23" s="4">
        <v>25.493086842133092</v>
      </c>
      <c r="H23" s="4">
        <v>606.03019650170506</v>
      </c>
      <c r="I23" s="4">
        <v>1343.8929542272858</v>
      </c>
      <c r="J23" s="5">
        <v>0.3184215123604961</v>
      </c>
      <c r="K23" s="4">
        <v>28.214973228134021</v>
      </c>
      <c r="L23" s="4">
        <v>14.276533866798504</v>
      </c>
      <c r="M23" s="4">
        <v>31.02825445994598</v>
      </c>
      <c r="N23" s="4">
        <v>36.710241124864247</v>
      </c>
      <c r="O23" s="4">
        <v>1024.1996792159243</v>
      </c>
      <c r="P23" s="6">
        <v>2.3088568536569661E-2</v>
      </c>
      <c r="Q23" s="6">
        <v>0</v>
      </c>
      <c r="R23" s="4">
        <v>67.845944920929099</v>
      </c>
      <c r="S23" s="7">
        <v>696.38885362004658</v>
      </c>
    </row>
    <row r="24" spans="1:22" x14ac:dyDescent="0.25">
      <c r="A24" s="63"/>
      <c r="B24" s="63"/>
      <c r="C24" s="62"/>
      <c r="D24" s="62"/>
      <c r="E24" s="62">
        <v>1494.3464315203423</v>
      </c>
      <c r="F24" s="62">
        <v>15698.612869747982</v>
      </c>
      <c r="G24" s="62"/>
      <c r="H24" s="62">
        <v>709.8407837925414</v>
      </c>
      <c r="I24" s="62">
        <v>1426.282736570671</v>
      </c>
      <c r="J24" s="64"/>
      <c r="K24" s="62"/>
      <c r="L24" s="62"/>
      <c r="M24" s="62"/>
      <c r="N24" s="62"/>
      <c r="O24" s="62"/>
      <c r="P24" s="65"/>
      <c r="Q24" s="65"/>
      <c r="R24" s="62"/>
      <c r="S24" s="66">
        <v>709.85259547323551</v>
      </c>
    </row>
    <row r="25" spans="1:22" x14ac:dyDescent="0.25">
      <c r="A25" s="8"/>
      <c r="B25" s="8"/>
      <c r="C25" s="9"/>
      <c r="D25" s="9"/>
      <c r="E25" s="9"/>
      <c r="F25" s="9"/>
      <c r="G25" s="9"/>
      <c r="H25" s="9"/>
      <c r="I25" s="9"/>
      <c r="J25" s="10"/>
      <c r="K25" s="9"/>
      <c r="L25" s="9"/>
      <c r="M25" s="9"/>
      <c r="N25" s="9"/>
      <c r="O25" s="9"/>
      <c r="P25" s="11"/>
      <c r="Q25" s="11"/>
      <c r="R25" s="9"/>
      <c r="S25" s="12">
        <v>2.2135201702341012E-2</v>
      </c>
    </row>
    <row r="26" spans="1:22" x14ac:dyDescent="0.25">
      <c r="A26" s="8" t="s">
        <v>17</v>
      </c>
      <c r="B26" s="8"/>
      <c r="C26" s="9">
        <v>41.866000909352522</v>
      </c>
      <c r="D26" s="9">
        <v>1587.8849584498753</v>
      </c>
      <c r="E26" s="9">
        <v>1193.0560225724309</v>
      </c>
      <c r="F26" s="9">
        <v>753.25547630038068</v>
      </c>
      <c r="G26" s="9">
        <v>4556.748822808775</v>
      </c>
      <c r="H26" s="9">
        <v>907.32875517673347</v>
      </c>
      <c r="I26" s="9">
        <v>2838.1203055882638</v>
      </c>
      <c r="J26" s="9">
        <v>13.353405017611212</v>
      </c>
      <c r="K26" s="9">
        <v>78.601449283622813</v>
      </c>
      <c r="L26" s="11">
        <v>1.7503238928760736</v>
      </c>
      <c r="M26" s="9">
        <v>38.78294287444055</v>
      </c>
      <c r="N26" s="9">
        <v>437.69418204355168</v>
      </c>
      <c r="O26" s="9">
        <v>102.6469421180129</v>
      </c>
      <c r="P26" s="11">
        <v>0</v>
      </c>
      <c r="Q26" s="11">
        <v>0</v>
      </c>
      <c r="R26" s="9">
        <v>50.308196385320223</v>
      </c>
      <c r="S26" s="13"/>
    </row>
    <row r="27" spans="1:22" x14ac:dyDescent="0.25">
      <c r="A27" s="8" t="s">
        <v>17</v>
      </c>
      <c r="B27" s="8"/>
      <c r="C27" s="9">
        <v>46.059521437573366</v>
      </c>
      <c r="D27" s="9">
        <v>1482.6471781295609</v>
      </c>
      <c r="E27" s="9">
        <v>1226.3795082564802</v>
      </c>
      <c r="F27" s="9">
        <v>756.35808067578216</v>
      </c>
      <c r="G27" s="9">
        <v>4672.6406038453406</v>
      </c>
      <c r="H27" s="9">
        <v>939.66338921287627</v>
      </c>
      <c r="I27" s="9">
        <v>2828.6444778198315</v>
      </c>
      <c r="J27" s="9">
        <v>10.595567266610193</v>
      </c>
      <c r="K27" s="9">
        <v>81.527804522078156</v>
      </c>
      <c r="L27" s="11">
        <v>2.5145835266889587</v>
      </c>
      <c r="M27" s="9">
        <v>42.395549902565485</v>
      </c>
      <c r="N27" s="9">
        <v>466.74185585011401</v>
      </c>
      <c r="O27" s="9">
        <v>109.18136562254966</v>
      </c>
      <c r="P27" s="11">
        <v>5.8845538230702467E-2</v>
      </c>
      <c r="Q27" s="11">
        <v>1.0437895938209697E-2</v>
      </c>
      <c r="R27" s="9">
        <v>54.031169407468745</v>
      </c>
      <c r="S27" s="13"/>
    </row>
    <row r="28" spans="1:22" x14ac:dyDescent="0.25">
      <c r="A28" s="8" t="s">
        <v>17</v>
      </c>
      <c r="B28" s="8"/>
      <c r="C28" s="9">
        <v>40.042095177967489</v>
      </c>
      <c r="D28" s="9">
        <v>2841.9269982637725</v>
      </c>
      <c r="E28" s="9">
        <v>1176.0328123758545</v>
      </c>
      <c r="F28" s="9">
        <v>730.55362458421996</v>
      </c>
      <c r="G28" s="9">
        <v>4488.190907388891</v>
      </c>
      <c r="H28" s="9">
        <v>877.90017004068284</v>
      </c>
      <c r="I28" s="9">
        <v>2753.5247493378051</v>
      </c>
      <c r="J28" s="9">
        <v>12.430755070561009</v>
      </c>
      <c r="K28" s="9">
        <v>79.750049927854732</v>
      </c>
      <c r="L28" s="11">
        <v>3.1393590785012044</v>
      </c>
      <c r="M28" s="9">
        <v>41.531167724853908</v>
      </c>
      <c r="N28" s="9">
        <v>451.4103825875398</v>
      </c>
      <c r="O28" s="9">
        <v>121.01336802191338</v>
      </c>
      <c r="P28" s="11">
        <v>4.7760629479194266E-2</v>
      </c>
      <c r="Q28" s="11">
        <v>0</v>
      </c>
      <c r="R28" s="9">
        <v>52.072832647067784</v>
      </c>
      <c r="S28" s="13"/>
    </row>
    <row r="29" spans="1:22" x14ac:dyDescent="0.25">
      <c r="A29" s="8" t="s">
        <v>17</v>
      </c>
      <c r="B29" s="8"/>
      <c r="C29" s="9">
        <v>37.52753743544902</v>
      </c>
      <c r="D29" s="9">
        <v>2282.0834099307694</v>
      </c>
      <c r="E29" s="9">
        <v>1194.1735088170153</v>
      </c>
      <c r="F29" s="9">
        <v>733.5988406706748</v>
      </c>
      <c r="G29" s="9">
        <v>4444.993158395424</v>
      </c>
      <c r="H29" s="9">
        <v>880.19911313678631</v>
      </c>
      <c r="I29" s="9">
        <v>2781.8775944761078</v>
      </c>
      <c r="J29" s="9">
        <v>11.519760559069162</v>
      </c>
      <c r="K29" s="9">
        <v>74.897024091149021</v>
      </c>
      <c r="L29" s="11">
        <v>1.7967463828864119</v>
      </c>
      <c r="M29" s="9">
        <v>42.784947121909312</v>
      </c>
      <c r="N29" s="9">
        <v>480.33886905775802</v>
      </c>
      <c r="O29" s="9">
        <v>114.50823206107826</v>
      </c>
      <c r="P29" s="11">
        <v>0</v>
      </c>
      <c r="Q29" s="11">
        <v>5.3553197520717653E-2</v>
      </c>
      <c r="R29" s="9">
        <v>49.324512178641449</v>
      </c>
      <c r="S29" s="13"/>
    </row>
    <row r="30" spans="1:22" x14ac:dyDescent="0.25">
      <c r="A30" s="8" t="s">
        <v>17</v>
      </c>
      <c r="B30" s="8"/>
      <c r="C30" s="9">
        <v>40.881777935872506</v>
      </c>
      <c r="D30" s="9">
        <v>1955.4190782899948</v>
      </c>
      <c r="E30" s="9">
        <v>1173.9970075688518</v>
      </c>
      <c r="F30" s="9">
        <v>822.80719795865241</v>
      </c>
      <c r="G30" s="9">
        <v>4965.1640252489306</v>
      </c>
      <c r="H30" s="9">
        <v>1023.3861933491455</v>
      </c>
      <c r="I30" s="9">
        <v>3192.1889984811373</v>
      </c>
      <c r="J30" s="9">
        <v>11.679169248161037</v>
      </c>
      <c r="K30" s="9">
        <v>91.974712182335082</v>
      </c>
      <c r="L30" s="11">
        <v>3.0918051449561648</v>
      </c>
      <c r="M30" s="9">
        <v>41.600580140393696</v>
      </c>
      <c r="N30" s="9">
        <v>488.5458282823127</v>
      </c>
      <c r="O30" s="9">
        <v>96.710479006348322</v>
      </c>
      <c r="P30" s="11">
        <v>0</v>
      </c>
      <c r="Q30" s="11">
        <v>2.6644314551816331E-2</v>
      </c>
      <c r="R30" s="9">
        <v>55.087148679991905</v>
      </c>
      <c r="S30" s="13"/>
    </row>
    <row r="31" spans="1:22" x14ac:dyDescent="0.25">
      <c r="A31" s="8" t="s">
        <v>17</v>
      </c>
      <c r="B31" s="8"/>
      <c r="C31" s="9">
        <v>40.198802342584656</v>
      </c>
      <c r="D31" s="9">
        <v>2600.9825086054607</v>
      </c>
      <c r="E31" s="9">
        <v>1195.9849912265347</v>
      </c>
      <c r="F31" s="9">
        <v>726.62614310466529</v>
      </c>
      <c r="G31" s="9">
        <v>4555.4856881576115</v>
      </c>
      <c r="H31" s="9">
        <v>920.16617502559006</v>
      </c>
      <c r="I31" s="9">
        <v>2889.9718091735617</v>
      </c>
      <c r="J31" s="9">
        <v>10.474712912999301</v>
      </c>
      <c r="K31" s="9">
        <v>84.335730945769811</v>
      </c>
      <c r="L31" s="11">
        <v>2.84599402657898</v>
      </c>
      <c r="M31" s="9">
        <v>46.222240401336229</v>
      </c>
      <c r="N31" s="9">
        <v>486.5344070158331</v>
      </c>
      <c r="O31" s="9">
        <v>123.57096556051192</v>
      </c>
      <c r="P31" s="11">
        <v>2.5615810961856646E-2</v>
      </c>
      <c r="Q31" s="11">
        <v>0</v>
      </c>
      <c r="R31" s="9">
        <v>49.056753436155205</v>
      </c>
      <c r="S31" s="13"/>
    </row>
    <row r="32" spans="1:22" x14ac:dyDescent="0.25">
      <c r="A32" s="8"/>
      <c r="B32" s="8"/>
      <c r="C32" s="14">
        <v>41.095955873133256</v>
      </c>
      <c r="D32" s="14">
        <v>2125.1573552782388</v>
      </c>
      <c r="E32" s="14">
        <v>1193.2706418028613</v>
      </c>
      <c r="F32" s="14">
        <v>753.86656054906246</v>
      </c>
      <c r="G32" s="14">
        <v>4613.8705343074953</v>
      </c>
      <c r="H32" s="14">
        <v>924.77396599030237</v>
      </c>
      <c r="I32" s="14">
        <v>2880.7213224794509</v>
      </c>
      <c r="J32" s="14">
        <v>11.675561679168652</v>
      </c>
      <c r="K32" s="14">
        <v>81.847795158801603</v>
      </c>
      <c r="L32" s="15">
        <v>2.5231353420812987</v>
      </c>
      <c r="M32" s="14">
        <v>42.219571360916525</v>
      </c>
      <c r="N32" s="14">
        <v>468.54425413951822</v>
      </c>
      <c r="O32" s="14">
        <v>111.27189206506908</v>
      </c>
      <c r="P32" s="14">
        <v>2.2036996445292226E-2</v>
      </c>
      <c r="Q32" s="14">
        <v>1.5105901335123947E-2</v>
      </c>
      <c r="R32" s="14">
        <v>51.646768789107547</v>
      </c>
      <c r="S32" s="13"/>
    </row>
    <row r="33" spans="1:19" x14ac:dyDescent="0.25">
      <c r="A33" s="8"/>
      <c r="B33" s="8"/>
      <c r="C33" s="16">
        <v>6.8760346473065961E-2</v>
      </c>
      <c r="D33" s="16">
        <v>0.25731020487416462</v>
      </c>
      <c r="E33" s="16">
        <v>1.5781036238249113E-2</v>
      </c>
      <c r="F33" s="16">
        <v>4.7664210391852806E-2</v>
      </c>
      <c r="G33" s="16">
        <v>4.0876496454686065E-2</v>
      </c>
      <c r="H33" s="16">
        <v>5.8143212211988995E-2</v>
      </c>
      <c r="I33" s="16">
        <v>5.5449051540601257E-2</v>
      </c>
      <c r="J33" s="16">
        <v>9.3965859659782325E-2</v>
      </c>
      <c r="K33" s="16">
        <v>7.1679904168994432E-2</v>
      </c>
      <c r="L33" s="16">
        <v>0.246383966368071</v>
      </c>
      <c r="M33" s="16">
        <v>5.708149207605983E-2</v>
      </c>
      <c r="N33" s="16">
        <v>4.385773613446324E-2</v>
      </c>
      <c r="O33" s="16">
        <v>9.403612466030567E-2</v>
      </c>
      <c r="P33" s="16">
        <v>1.1982379779903987</v>
      </c>
      <c r="Q33" s="16">
        <v>1.4252646769386028</v>
      </c>
      <c r="R33" s="16">
        <v>4.8672930537280196E-2</v>
      </c>
      <c r="S33" s="13"/>
    </row>
    <row r="34" spans="1:19" x14ac:dyDescent="0.25">
      <c r="A34" s="17" t="s">
        <v>18</v>
      </c>
      <c r="B34" s="17"/>
      <c r="C34" s="18"/>
      <c r="D34" s="18"/>
      <c r="E34" s="18">
        <v>990</v>
      </c>
      <c r="F34" s="18">
        <v>710</v>
      </c>
      <c r="G34" s="18">
        <v>4250</v>
      </c>
      <c r="H34" s="18">
        <v>790</v>
      </c>
      <c r="I34" s="18">
        <v>2630</v>
      </c>
      <c r="J34" s="18">
        <v>11.2</v>
      </c>
      <c r="K34" s="18">
        <v>60</v>
      </c>
      <c r="L34" s="19">
        <v>2</v>
      </c>
      <c r="M34" s="18">
        <v>38.799999999999997</v>
      </c>
      <c r="N34" s="18">
        <v>504</v>
      </c>
      <c r="O34" s="18">
        <v>108</v>
      </c>
      <c r="P34" s="18"/>
      <c r="Q34" s="18"/>
      <c r="R34" s="18">
        <v>40</v>
      </c>
      <c r="S34" s="13"/>
    </row>
    <row r="35" spans="1:19" x14ac:dyDescent="0.25">
      <c r="A35" s="8"/>
      <c r="B35" s="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3"/>
    </row>
    <row r="36" spans="1:19" x14ac:dyDescent="0.25">
      <c r="A36" s="8"/>
      <c r="B36" s="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13"/>
    </row>
    <row r="37" spans="1:19" x14ac:dyDescent="0.25">
      <c r="A37" s="8" t="s">
        <v>19</v>
      </c>
      <c r="B37" s="8"/>
      <c r="C37" s="9">
        <v>82.785997776107678</v>
      </c>
      <c r="D37" s="9">
        <v>2212.9291800944252</v>
      </c>
      <c r="E37" s="9">
        <v>3387.6318578006208</v>
      </c>
      <c r="F37" s="9">
        <v>5990.8488355317968</v>
      </c>
      <c r="G37" s="9">
        <v>1755.4258305471303</v>
      </c>
      <c r="H37" s="9">
        <v>501.34864597801982</v>
      </c>
      <c r="I37" s="9">
        <v>4999.0321894092704</v>
      </c>
      <c r="J37" s="11">
        <v>0.46280232034320457</v>
      </c>
      <c r="K37" s="9">
        <v>903.79408053596489</v>
      </c>
      <c r="L37" s="11">
        <v>1.9973639899369064</v>
      </c>
      <c r="M37" s="9">
        <v>30.569942872566212</v>
      </c>
      <c r="N37" s="9">
        <v>981.4324041264365</v>
      </c>
      <c r="O37" s="9">
        <v>174.54055841329682</v>
      </c>
      <c r="P37" s="11">
        <v>6.6766751700644264E-2</v>
      </c>
      <c r="Q37" s="11">
        <v>0</v>
      </c>
      <c r="R37" s="9">
        <v>19.909406669545408</v>
      </c>
      <c r="S37" s="13"/>
    </row>
    <row r="38" spans="1:19" x14ac:dyDescent="0.25">
      <c r="A38" s="8" t="s">
        <v>19</v>
      </c>
      <c r="B38" s="8"/>
      <c r="C38" s="9">
        <v>80.031542384517095</v>
      </c>
      <c r="D38" s="9">
        <v>2501.9841113730777</v>
      </c>
      <c r="E38" s="9">
        <v>3329.3514762067343</v>
      </c>
      <c r="F38" s="9">
        <v>5918.3188281786761</v>
      </c>
      <c r="G38" s="9">
        <v>1603.1040642805497</v>
      </c>
      <c r="H38" s="9">
        <v>487.0289790720168</v>
      </c>
      <c r="I38" s="9">
        <v>4876.4881702113744</v>
      </c>
      <c r="J38" s="11">
        <v>0.26005010356837149</v>
      </c>
      <c r="K38" s="9">
        <v>897.23720230498316</v>
      </c>
      <c r="L38" s="11">
        <v>1.5888302287876535</v>
      </c>
      <c r="M38" s="9">
        <v>26.970329763183553</v>
      </c>
      <c r="N38" s="9">
        <v>722.81158321833755</v>
      </c>
      <c r="O38" s="9">
        <v>90.176217179080965</v>
      </c>
      <c r="P38" s="11">
        <v>0</v>
      </c>
      <c r="Q38" s="11">
        <v>2.1350386744608232E-2</v>
      </c>
      <c r="R38" s="9">
        <v>18.435478524573586</v>
      </c>
      <c r="S38" s="13"/>
    </row>
    <row r="39" spans="1:19" x14ac:dyDescent="0.25">
      <c r="A39" s="8" t="s">
        <v>19</v>
      </c>
      <c r="B39" s="8"/>
      <c r="C39" s="9">
        <v>64.965041833724726</v>
      </c>
      <c r="D39" s="9">
        <v>3477.4822034754443</v>
      </c>
      <c r="E39" s="9">
        <v>3320.5260964115896</v>
      </c>
      <c r="F39" s="9">
        <v>5788.6641024863256</v>
      </c>
      <c r="G39" s="9">
        <v>1656.5156789913592</v>
      </c>
      <c r="H39" s="9">
        <v>477.55167044830193</v>
      </c>
      <c r="I39" s="9">
        <v>4686.7729162912228</v>
      </c>
      <c r="J39" s="11">
        <v>0.4882639176537944</v>
      </c>
      <c r="K39" s="9">
        <v>908.62462344612527</v>
      </c>
      <c r="L39" s="11">
        <v>1.0057652043690415</v>
      </c>
      <c r="M39" s="9">
        <v>28.931823701595366</v>
      </c>
      <c r="N39" s="9">
        <v>746.39245798325067</v>
      </c>
      <c r="O39" s="9">
        <v>95.207742845883388</v>
      </c>
      <c r="P39" s="11">
        <v>0</v>
      </c>
      <c r="Q39" s="11">
        <v>0</v>
      </c>
      <c r="R39" s="9">
        <v>17.981006548721925</v>
      </c>
      <c r="S39" s="13"/>
    </row>
    <row r="40" spans="1:19" x14ac:dyDescent="0.25">
      <c r="A40" s="8"/>
      <c r="B40" s="8"/>
      <c r="C40" s="14">
        <v>75.927527331449838</v>
      </c>
      <c r="D40" s="14">
        <v>2730.7984983143156</v>
      </c>
      <c r="E40" s="14">
        <v>3345.8364768063147</v>
      </c>
      <c r="F40" s="14">
        <v>5899.2772553989316</v>
      </c>
      <c r="G40" s="14">
        <v>1671.6818579396797</v>
      </c>
      <c r="H40" s="14">
        <v>488.64309849944613</v>
      </c>
      <c r="I40" s="14">
        <v>4854.0977586372892</v>
      </c>
      <c r="J40" s="15">
        <v>0.40370544718845686</v>
      </c>
      <c r="K40" s="14">
        <v>903.2186354290244</v>
      </c>
      <c r="L40" s="15">
        <v>1.5306531410312008</v>
      </c>
      <c r="M40" s="14">
        <v>28.824032112448378</v>
      </c>
      <c r="N40" s="14">
        <v>816.87881510934164</v>
      </c>
      <c r="O40" s="14">
        <v>119.97483947942038</v>
      </c>
      <c r="P40" s="15">
        <v>2.2255583900214756E-2</v>
      </c>
      <c r="Q40" s="15">
        <v>7.1167955815360775E-3</v>
      </c>
      <c r="R40" s="14">
        <v>18.77529724761364</v>
      </c>
      <c r="S40" s="13"/>
    </row>
    <row r="41" spans="1:19" x14ac:dyDescent="0.25">
      <c r="A41" s="8"/>
      <c r="B41" s="8"/>
      <c r="C41" s="16">
        <v>0.12634634281616866</v>
      </c>
      <c r="D41" s="16">
        <v>0.24264016281022782</v>
      </c>
      <c r="E41" s="16">
        <v>1.0898275693555785E-2</v>
      </c>
      <c r="F41" s="16">
        <v>1.7362893851304149E-2</v>
      </c>
      <c r="G41" s="16">
        <v>4.6231955068083488E-2</v>
      </c>
      <c r="H41" s="16">
        <v>2.451752454761914E-2</v>
      </c>
      <c r="I41" s="16">
        <v>3.2411615383611689E-2</v>
      </c>
      <c r="J41" s="16">
        <v>0.30977747069301254</v>
      </c>
      <c r="K41" s="16">
        <v>6.3279012790014525E-3</v>
      </c>
      <c r="L41" s="16">
        <v>0.32558176719691545</v>
      </c>
      <c r="M41" s="16">
        <v>6.252511142192313E-2</v>
      </c>
      <c r="N41" s="16">
        <v>0.17504983334121405</v>
      </c>
      <c r="O41" s="16">
        <v>0.39443451887696351</v>
      </c>
      <c r="P41" s="16">
        <v>1.7320508075688774</v>
      </c>
      <c r="Q41" s="16">
        <v>1.7320508075688774</v>
      </c>
      <c r="R41" s="16">
        <v>5.3693518205844087E-2</v>
      </c>
      <c r="S41" s="13"/>
    </row>
    <row r="42" spans="1:19" x14ac:dyDescent="0.25">
      <c r="A42" s="8"/>
      <c r="B42" s="8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3"/>
    </row>
    <row r="43" spans="1:19" x14ac:dyDescent="0.25">
      <c r="A43" s="8" t="s">
        <v>20</v>
      </c>
      <c r="B43" s="8"/>
      <c r="C43" s="9">
        <v>32.667144495662249</v>
      </c>
      <c r="D43" s="9">
        <v>4676.1106852683988</v>
      </c>
      <c r="E43" s="9">
        <v>3308.3722623987578</v>
      </c>
      <c r="F43" s="9">
        <v>8323.4421194786901</v>
      </c>
      <c r="G43" s="9">
        <v>257.67200134730865</v>
      </c>
      <c r="H43" s="9">
        <v>1286.6043078367966</v>
      </c>
      <c r="I43" s="9">
        <v>1521.9734322538043</v>
      </c>
      <c r="J43" s="9">
        <v>179.48719415753891</v>
      </c>
      <c r="K43" s="9">
        <v>200.67063626342576</v>
      </c>
      <c r="L43" s="9">
        <v>0.4738108546518689</v>
      </c>
      <c r="M43" s="9">
        <v>71.073731290374582</v>
      </c>
      <c r="N43" s="9">
        <v>153.97619239512505</v>
      </c>
      <c r="O43" s="9">
        <v>417.04621254901974</v>
      </c>
      <c r="P43" s="9">
        <v>3.678568438426897E-2</v>
      </c>
      <c r="Q43" s="9">
        <v>2.4235588594065115E-2</v>
      </c>
      <c r="R43" s="9">
        <v>409.85588599787894</v>
      </c>
      <c r="S43" s="13"/>
    </row>
    <row r="44" spans="1:19" x14ac:dyDescent="0.25">
      <c r="A44" s="8" t="s">
        <v>20</v>
      </c>
      <c r="B44" s="8"/>
      <c r="C44" s="9">
        <v>11.222538567461278</v>
      </c>
      <c r="D44" s="9">
        <v>0</v>
      </c>
      <c r="E44" s="9">
        <v>3289.4700633122998</v>
      </c>
      <c r="F44" s="9">
        <v>8268.2634989639992</v>
      </c>
      <c r="G44" s="9">
        <v>269.77444332776241</v>
      </c>
      <c r="H44" s="9">
        <v>1255.5365112880374</v>
      </c>
      <c r="I44" s="9">
        <v>1524.2533411320351</v>
      </c>
      <c r="J44" s="9">
        <v>178.25463320865083</v>
      </c>
      <c r="K44" s="9">
        <v>202.88536637921993</v>
      </c>
      <c r="L44" s="9">
        <v>0.64652260059658206</v>
      </c>
      <c r="M44" s="9">
        <v>67.980423904549141</v>
      </c>
      <c r="N44" s="9">
        <v>164.02711357526937</v>
      </c>
      <c r="O44" s="9">
        <v>378.63767629644815</v>
      </c>
      <c r="P44" s="9">
        <v>0</v>
      </c>
      <c r="Q44" s="9">
        <v>0</v>
      </c>
      <c r="R44" s="9">
        <v>416.74957661004146</v>
      </c>
      <c r="S44" s="13"/>
    </row>
    <row r="45" spans="1:19" x14ac:dyDescent="0.25">
      <c r="A45" s="8" t="s">
        <v>20</v>
      </c>
      <c r="B45" s="8"/>
      <c r="C45" s="9">
        <v>14.579935757323728</v>
      </c>
      <c r="D45" s="9">
        <v>1788.0150798561897</v>
      </c>
      <c r="E45" s="9">
        <v>3294.7850796342273</v>
      </c>
      <c r="F45" s="9">
        <v>8076.6413560391065</v>
      </c>
      <c r="G45" s="9">
        <v>278.46774721189382</v>
      </c>
      <c r="H45" s="9">
        <v>1217.2619819088604</v>
      </c>
      <c r="I45" s="9">
        <v>1472.1033637190583</v>
      </c>
      <c r="J45" s="9">
        <v>177.037641967458</v>
      </c>
      <c r="K45" s="9">
        <v>192.07056655631476</v>
      </c>
      <c r="L45" s="9">
        <v>0.31753825690788218</v>
      </c>
      <c r="M45" s="9">
        <v>72.576163567277561</v>
      </c>
      <c r="N45" s="9">
        <v>179.83355211132817</v>
      </c>
      <c r="O45" s="9">
        <v>375.71022739105155</v>
      </c>
      <c r="P45" s="9">
        <v>7.940189119436955E-2</v>
      </c>
      <c r="Q45" s="9">
        <v>0</v>
      </c>
      <c r="R45" s="9">
        <v>419.8810058850346</v>
      </c>
      <c r="S45" s="13"/>
    </row>
    <row r="46" spans="1:19" x14ac:dyDescent="0.25">
      <c r="A46" s="8"/>
      <c r="B46" s="8"/>
      <c r="C46" s="14">
        <v>19.489872940149084</v>
      </c>
      <c r="D46" s="14">
        <v>2154.7085883748628</v>
      </c>
      <c r="E46" s="14">
        <v>3297.5424684484278</v>
      </c>
      <c r="F46" s="14">
        <v>8222.7823248272671</v>
      </c>
      <c r="G46" s="14">
        <v>268.63806396232161</v>
      </c>
      <c r="H46" s="14">
        <v>1253.1342670112315</v>
      </c>
      <c r="I46" s="14">
        <v>1506.1100457016325</v>
      </c>
      <c r="J46" s="14">
        <v>178.25982311121592</v>
      </c>
      <c r="K46" s="14">
        <v>198.5421897329868</v>
      </c>
      <c r="L46" s="15">
        <v>0.47929057071877773</v>
      </c>
      <c r="M46" s="14">
        <v>70.543439587400428</v>
      </c>
      <c r="N46" s="14">
        <v>165.9456193605742</v>
      </c>
      <c r="O46" s="14">
        <v>390.46470541217315</v>
      </c>
      <c r="P46" s="15">
        <v>3.8729191859546173E-2</v>
      </c>
      <c r="Q46" s="15">
        <v>8.0785295313550391E-3</v>
      </c>
      <c r="R46" s="14">
        <v>415.49548949765159</v>
      </c>
      <c r="S46" s="13"/>
    </row>
    <row r="47" spans="1:19" x14ac:dyDescent="0.25">
      <c r="A47" s="8"/>
      <c r="B47" s="8"/>
      <c r="C47" s="16">
        <v>0.59182841011571063</v>
      </c>
      <c r="D47" s="16">
        <v>1.0950545501083286</v>
      </c>
      <c r="E47" s="16">
        <v>2.9561746576166636E-3</v>
      </c>
      <c r="F47" s="16">
        <v>1.5753062005347197E-2</v>
      </c>
      <c r="G47" s="16">
        <v>3.8878861237709672E-2</v>
      </c>
      <c r="H47" s="16">
        <v>2.7717319666786089E-2</v>
      </c>
      <c r="I47" s="16">
        <v>1.9568758994148339E-2</v>
      </c>
      <c r="J47" s="16">
        <v>6.8707817643867955E-3</v>
      </c>
      <c r="K47" s="16">
        <v>2.8774440048191838E-2</v>
      </c>
      <c r="L47" s="16">
        <v>0.34334206049996319</v>
      </c>
      <c r="M47" s="16">
        <v>3.3218005177411102E-2</v>
      </c>
      <c r="N47" s="16">
        <v>7.8549837224743235E-2</v>
      </c>
      <c r="O47" s="16">
        <v>5.9075117555324207E-2</v>
      </c>
      <c r="P47" s="16">
        <v>1.0260117979461429</v>
      </c>
      <c r="Q47" s="16">
        <v>1.7320508075688772</v>
      </c>
      <c r="R47" s="16">
        <v>1.2343984918516383E-2</v>
      </c>
      <c r="S47" s="13"/>
    </row>
    <row r="48" spans="1:19" x14ac:dyDescent="0.25">
      <c r="A48" s="8"/>
      <c r="B48" s="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13"/>
    </row>
    <row r="49" spans="1:19" x14ac:dyDescent="0.25">
      <c r="A49" s="8" t="s">
        <v>21</v>
      </c>
      <c r="B49" s="8"/>
      <c r="C49" s="9">
        <v>58.314061214282319</v>
      </c>
      <c r="D49" s="9">
        <v>2351.191098374085</v>
      </c>
      <c r="E49" s="9">
        <v>949.27057931276886</v>
      </c>
      <c r="F49" s="9">
        <v>305.94100502416751</v>
      </c>
      <c r="G49" s="9">
        <v>6816.2933712282029</v>
      </c>
      <c r="H49" s="9">
        <v>252.83085974740132</v>
      </c>
      <c r="I49" s="9">
        <v>674.78048176610287</v>
      </c>
      <c r="J49" s="9">
        <v>16.211691241019892</v>
      </c>
      <c r="K49" s="9">
        <v>41.008673836113431</v>
      </c>
      <c r="L49" s="9">
        <v>9.1774007622642415</v>
      </c>
      <c r="M49" s="9">
        <v>11.764635506788172</v>
      </c>
      <c r="N49" s="9">
        <v>38.093109055465732</v>
      </c>
      <c r="O49" s="9">
        <v>557.79810993770047</v>
      </c>
      <c r="P49" s="9">
        <v>0.54403794539594597</v>
      </c>
      <c r="Q49" s="9">
        <v>2.0908396004702654E-2</v>
      </c>
      <c r="R49" s="9">
        <v>15.297521378323051</v>
      </c>
      <c r="S49" s="13"/>
    </row>
    <row r="50" spans="1:19" x14ac:dyDescent="0.25">
      <c r="A50" s="8" t="s">
        <v>21</v>
      </c>
      <c r="B50" s="8"/>
      <c r="C50" s="9">
        <v>47.455833718032601</v>
      </c>
      <c r="D50" s="9">
        <v>0</v>
      </c>
      <c r="E50" s="9">
        <v>918.41822917358331</v>
      </c>
      <c r="F50" s="9">
        <v>293.47691533497283</v>
      </c>
      <c r="G50" s="9">
        <v>6503.6791315311802</v>
      </c>
      <c r="H50" s="9">
        <v>241.06567950097644</v>
      </c>
      <c r="I50" s="9">
        <v>680.14093835069161</v>
      </c>
      <c r="J50" s="9">
        <v>17.723703701436779</v>
      </c>
      <c r="K50" s="9">
        <v>41.736452002594447</v>
      </c>
      <c r="L50" s="9">
        <v>7.9090543101418866</v>
      </c>
      <c r="M50" s="9">
        <v>10.64496145064966</v>
      </c>
      <c r="N50" s="9">
        <v>35.492495181790346</v>
      </c>
      <c r="O50" s="9">
        <v>566.24434232419117</v>
      </c>
      <c r="P50" s="9">
        <v>7.4682752939051814E-2</v>
      </c>
      <c r="Q50" s="9">
        <v>0</v>
      </c>
      <c r="R50" s="9">
        <v>14.734258346175631</v>
      </c>
      <c r="S50" s="13"/>
    </row>
    <row r="51" spans="1:19" x14ac:dyDescent="0.25">
      <c r="A51" s="8" t="s">
        <v>21</v>
      </c>
      <c r="B51" s="8"/>
      <c r="C51" s="9">
        <v>50.809180662276738</v>
      </c>
      <c r="D51" s="9">
        <v>2365.4722616800314</v>
      </c>
      <c r="E51" s="9">
        <v>933.63501335141473</v>
      </c>
      <c r="F51" s="9">
        <v>295.27066796819139</v>
      </c>
      <c r="G51" s="9">
        <v>6708.4322115120085</v>
      </c>
      <c r="H51" s="9">
        <v>248.83437314543755</v>
      </c>
      <c r="I51" s="9">
        <v>669.03519269202422</v>
      </c>
      <c r="J51" s="9">
        <v>19.138156297398609</v>
      </c>
      <c r="K51" s="9">
        <v>39.27150028604165</v>
      </c>
      <c r="L51" s="9">
        <v>8.5163777534708611</v>
      </c>
      <c r="M51" s="9">
        <v>11.658738699906728</v>
      </c>
      <c r="N51" s="9">
        <v>39.039162812243831</v>
      </c>
      <c r="O51" s="9">
        <v>571.81514681837461</v>
      </c>
      <c r="P51" s="9">
        <v>0</v>
      </c>
      <c r="Q51" s="9">
        <v>0</v>
      </c>
      <c r="R51" s="9">
        <v>16.320858351373442</v>
      </c>
      <c r="S51" s="13"/>
    </row>
    <row r="52" spans="1:19" x14ac:dyDescent="0.25">
      <c r="A52" s="8"/>
      <c r="B52" s="8"/>
      <c r="C52" s="14">
        <v>52.193025198197212</v>
      </c>
      <c r="D52" s="14">
        <v>1572.2211200180388</v>
      </c>
      <c r="E52" s="14">
        <v>933.77460727925563</v>
      </c>
      <c r="F52" s="14">
        <v>298.22952944244389</v>
      </c>
      <c r="G52" s="14">
        <v>6676.1349047571302</v>
      </c>
      <c r="H52" s="14">
        <v>247.57697079793843</v>
      </c>
      <c r="I52" s="14">
        <v>674.65220426960616</v>
      </c>
      <c r="J52" s="14">
        <v>17.691183746618425</v>
      </c>
      <c r="K52" s="14">
        <v>40.672208708249848</v>
      </c>
      <c r="L52" s="15">
        <v>8.5342776086256631</v>
      </c>
      <c r="M52" s="14">
        <v>11.356111885781521</v>
      </c>
      <c r="N52" s="14">
        <v>37.541589016499969</v>
      </c>
      <c r="O52" s="14">
        <v>565.28586636008879</v>
      </c>
      <c r="P52" s="15">
        <v>0.20624023277833259</v>
      </c>
      <c r="Q52" s="15">
        <v>6.969465334900885E-3</v>
      </c>
      <c r="R52" s="14">
        <v>15.450879358624041</v>
      </c>
      <c r="S52" s="13"/>
    </row>
    <row r="53" spans="1:19" x14ac:dyDescent="0.25">
      <c r="A53" s="8"/>
      <c r="B53" s="8"/>
      <c r="C53" s="16">
        <v>0.1065241036797988</v>
      </c>
      <c r="D53" s="16">
        <v>0.86603731281237573</v>
      </c>
      <c r="E53" s="16">
        <v>1.6520741349129182E-2</v>
      </c>
      <c r="F53" s="16">
        <v>2.2594302739080467E-2</v>
      </c>
      <c r="G53" s="16">
        <v>2.3784714729843618E-2</v>
      </c>
      <c r="H53" s="16">
        <v>2.4164322383551196E-2</v>
      </c>
      <c r="I53" s="16">
        <v>8.2323661583938012E-3</v>
      </c>
      <c r="J53" s="16">
        <v>8.2725020231413995E-2</v>
      </c>
      <c r="K53" s="16">
        <v>3.1138044631815385E-2</v>
      </c>
      <c r="L53" s="16">
        <v>7.4331148924622545E-2</v>
      </c>
      <c r="M53" s="16">
        <v>5.4432909631771699E-2</v>
      </c>
      <c r="N53" s="16">
        <v>4.891988750791415E-2</v>
      </c>
      <c r="O53" s="16">
        <v>1.2484837600530492E-2</v>
      </c>
      <c r="P53" s="16">
        <v>1.4299585620772521</v>
      </c>
      <c r="Q53" s="16">
        <v>1.7320508075688772</v>
      </c>
      <c r="R53" s="16">
        <v>5.2057921167391462E-2</v>
      </c>
      <c r="S53" s="13"/>
    </row>
    <row r="54" spans="1:19" x14ac:dyDescent="0.25">
      <c r="A54" s="8"/>
      <c r="B54" s="8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13"/>
    </row>
    <row r="55" spans="1:19" x14ac:dyDescent="0.25">
      <c r="A55" s="8" t="s">
        <v>22</v>
      </c>
      <c r="B55" s="8"/>
      <c r="C55" s="9">
        <v>362.31188469686725</v>
      </c>
      <c r="D55" s="9">
        <v>1950.9735831250871</v>
      </c>
      <c r="E55" s="9">
        <v>245.67918164627773</v>
      </c>
      <c r="F55" s="9">
        <v>511.31184874924634</v>
      </c>
      <c r="G55" s="9">
        <v>4351.5638747019675</v>
      </c>
      <c r="H55" s="9">
        <v>812.30866547717119</v>
      </c>
      <c r="I55" s="9">
        <v>6254.02337762351</v>
      </c>
      <c r="J55" s="9">
        <v>3.8781563723179371</v>
      </c>
      <c r="K55" s="9">
        <v>164.84669479159467</v>
      </c>
      <c r="L55" s="9">
        <v>0.97643935867442788</v>
      </c>
      <c r="M55" s="9">
        <v>43.92246015763218</v>
      </c>
      <c r="N55" s="9">
        <v>309.85107951377933</v>
      </c>
      <c r="O55" s="9">
        <v>454.03751996871586</v>
      </c>
      <c r="P55" s="9">
        <v>0.178691961242923</v>
      </c>
      <c r="Q55" s="9">
        <v>1.2486302472572996E-2</v>
      </c>
      <c r="R55" s="9">
        <v>96.897074339918305</v>
      </c>
      <c r="S55" s="13"/>
    </row>
    <row r="56" spans="1:19" x14ac:dyDescent="0.25">
      <c r="A56" s="8" t="s">
        <v>22</v>
      </c>
      <c r="B56" s="8"/>
      <c r="C56" s="9">
        <v>437.16010968428992</v>
      </c>
      <c r="D56" s="9">
        <v>6732.7117195348201</v>
      </c>
      <c r="E56" s="9">
        <v>253.13628861183972</v>
      </c>
      <c r="F56" s="9">
        <v>514.6759960607634</v>
      </c>
      <c r="G56" s="9">
        <v>4102.3335023652762</v>
      </c>
      <c r="H56" s="9">
        <v>845.9823972847588</v>
      </c>
      <c r="I56" s="9">
        <v>5450.4938661156939</v>
      </c>
      <c r="J56" s="9">
        <v>8.0321523930933587</v>
      </c>
      <c r="K56" s="9">
        <v>197.322133590042</v>
      </c>
      <c r="L56" s="9">
        <v>0.45653229380819582</v>
      </c>
      <c r="M56" s="9">
        <v>40.269925465101117</v>
      </c>
      <c r="N56" s="9">
        <v>340.95393423578759</v>
      </c>
      <c r="O56" s="9">
        <v>462.38029272431027</v>
      </c>
      <c r="P56" s="9">
        <v>5.0453752230430915E-2</v>
      </c>
      <c r="Q56" s="9">
        <v>0</v>
      </c>
      <c r="R56" s="9">
        <v>103.55391410206541</v>
      </c>
      <c r="S56" s="13"/>
    </row>
    <row r="57" spans="1:19" x14ac:dyDescent="0.25">
      <c r="A57" s="8" t="s">
        <v>22</v>
      </c>
      <c r="B57" s="8"/>
      <c r="C57" s="9">
        <v>379.59146310171889</v>
      </c>
      <c r="D57" s="9">
        <v>2605.6428825753701</v>
      </c>
      <c r="E57" s="9">
        <v>258.87637364644979</v>
      </c>
      <c r="F57" s="9">
        <v>477.42386185997429</v>
      </c>
      <c r="G57" s="9">
        <v>4227.9685328949799</v>
      </c>
      <c r="H57" s="9">
        <v>810.94949377024557</v>
      </c>
      <c r="I57" s="9">
        <v>5667.568385618476</v>
      </c>
      <c r="J57" s="9">
        <v>11.192071368935519</v>
      </c>
      <c r="K57" s="9">
        <v>188.0249930329669</v>
      </c>
      <c r="L57" s="9">
        <v>0</v>
      </c>
      <c r="M57" s="9">
        <v>41.105217511489769</v>
      </c>
      <c r="N57" s="9">
        <v>342.00628487587096</v>
      </c>
      <c r="O57" s="9">
        <v>443.56485198054912</v>
      </c>
      <c r="P57" s="9">
        <v>3.7541061516506186E-2</v>
      </c>
      <c r="Q57" s="9">
        <v>0</v>
      </c>
      <c r="R57" s="9">
        <v>100.15271649303672</v>
      </c>
      <c r="S57" s="13"/>
    </row>
    <row r="58" spans="1:19" x14ac:dyDescent="0.25">
      <c r="A58" s="8"/>
      <c r="B58" s="8"/>
      <c r="C58" s="14">
        <v>393.02115249429198</v>
      </c>
      <c r="D58" s="14">
        <v>3763.1093950784257</v>
      </c>
      <c r="E58" s="14">
        <v>252.56394796818907</v>
      </c>
      <c r="F58" s="14">
        <v>501.13723555666138</v>
      </c>
      <c r="G58" s="14">
        <v>4227.2886366540743</v>
      </c>
      <c r="H58" s="14">
        <v>823.08018551072519</v>
      </c>
      <c r="I58" s="14">
        <v>5790.695209785893</v>
      </c>
      <c r="J58" s="14">
        <v>7.7007933781156055</v>
      </c>
      <c r="K58" s="14">
        <v>183.39794047153453</v>
      </c>
      <c r="L58" s="15">
        <v>0.47765721749420792</v>
      </c>
      <c r="M58" s="14">
        <v>41.765867711407687</v>
      </c>
      <c r="N58" s="14">
        <v>330.93709954181264</v>
      </c>
      <c r="O58" s="14">
        <v>453.32755489119177</v>
      </c>
      <c r="P58" s="15">
        <v>8.8895591663286699E-2</v>
      </c>
      <c r="Q58" s="15">
        <v>4.1621008241909986E-3</v>
      </c>
      <c r="R58" s="14">
        <v>100.20123497834015</v>
      </c>
      <c r="S58" s="13"/>
    </row>
    <row r="59" spans="1:19" x14ac:dyDescent="0.25">
      <c r="A59" s="8"/>
      <c r="B59" s="8"/>
      <c r="C59" s="16">
        <v>9.9713939941191973E-2</v>
      </c>
      <c r="D59" s="16">
        <v>0.68892471663442434</v>
      </c>
      <c r="E59" s="16">
        <v>2.6200041516753696E-2</v>
      </c>
      <c r="F59" s="16">
        <v>4.1116792415288941E-2</v>
      </c>
      <c r="G59" s="16">
        <v>2.9479079365231579E-2</v>
      </c>
      <c r="H59" s="16">
        <v>2.4111303795486868E-2</v>
      </c>
      <c r="I59" s="16">
        <v>7.178313354532237E-2</v>
      </c>
      <c r="J59" s="16">
        <v>0.47634045934490316</v>
      </c>
      <c r="K59" s="16">
        <v>9.1194339491921197E-2</v>
      </c>
      <c r="L59" s="16">
        <v>1.0228304188571526</v>
      </c>
      <c r="M59" s="16">
        <v>4.5821892868416751E-2</v>
      </c>
      <c r="N59" s="16">
        <v>5.5202659655122797E-2</v>
      </c>
      <c r="O59" s="16">
        <v>2.0796862562602263E-2</v>
      </c>
      <c r="P59" s="16">
        <v>0.87781055759194992</v>
      </c>
      <c r="Q59" s="16">
        <v>1.7320508075688772</v>
      </c>
      <c r="R59" s="16">
        <v>3.3220000652250684E-2</v>
      </c>
      <c r="S59" s="13"/>
    </row>
    <row r="60" spans="1:19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U-Pb</vt:lpstr>
      <vt:lpstr>Traces</vt:lpstr>
    </vt:vector>
  </TitlesOfParts>
  <Company>Stellenbosch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Schijndel, V &lt;valby@sun.ac.za&gt;</dc:creator>
  <cp:lastModifiedBy>Van Schijndel, V &lt;valby@sun.ac.za&gt;</cp:lastModifiedBy>
  <dcterms:created xsi:type="dcterms:W3CDTF">2020-08-07T13:38:35Z</dcterms:created>
  <dcterms:modified xsi:type="dcterms:W3CDTF">2020-08-07T19:25:34Z</dcterms:modified>
</cp:coreProperties>
</file>