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725" yWindow="240" windowWidth="24555" windowHeight="16440" tabRatio="500" activeTab="1"/>
  </bookViews>
  <sheets>
    <sheet name="Major elements" sheetId="4" r:id="rId1"/>
    <sheet name="trace elements" sheetId="2" r:id="rId2"/>
    <sheet name="reference materials" sheetId="1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23" i="4" l="1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H163" i="4"/>
  <c r="H164" i="4"/>
  <c r="O163" i="4"/>
  <c r="N163" i="4"/>
  <c r="M163" i="4"/>
  <c r="L163" i="4"/>
  <c r="K163" i="4"/>
  <c r="J163" i="4"/>
  <c r="I163" i="4"/>
  <c r="G163" i="4"/>
  <c r="F163" i="4"/>
  <c r="E163" i="4"/>
  <c r="D163" i="4"/>
  <c r="C163" i="4"/>
  <c r="B163" i="4"/>
  <c r="H139" i="4"/>
  <c r="H140" i="4" s="1"/>
  <c r="O139" i="4"/>
  <c r="N139" i="4"/>
  <c r="M139" i="4"/>
  <c r="L139" i="4"/>
  <c r="K139" i="4"/>
  <c r="J139" i="4"/>
  <c r="I139" i="4"/>
  <c r="G139" i="4"/>
  <c r="F139" i="4"/>
  <c r="E139" i="4"/>
  <c r="D139" i="4"/>
  <c r="C139" i="4"/>
  <c r="B139" i="4"/>
  <c r="H111" i="4"/>
  <c r="H112" i="4" s="1"/>
  <c r="O111" i="4"/>
  <c r="N111" i="4"/>
  <c r="M111" i="4"/>
  <c r="L111" i="4"/>
  <c r="K111" i="4"/>
  <c r="J111" i="4"/>
  <c r="I111" i="4"/>
  <c r="G111" i="4"/>
  <c r="F111" i="4"/>
  <c r="E111" i="4"/>
  <c r="D111" i="4"/>
  <c r="C111" i="4"/>
  <c r="B111" i="4"/>
  <c r="H80" i="4"/>
  <c r="H81" i="4" s="1"/>
  <c r="O80" i="4"/>
  <c r="N80" i="4"/>
  <c r="M80" i="4"/>
  <c r="L80" i="4"/>
  <c r="K80" i="4"/>
  <c r="J80" i="4"/>
  <c r="I80" i="4"/>
  <c r="G80" i="4"/>
  <c r="F80" i="4"/>
  <c r="E80" i="4"/>
  <c r="D80" i="4"/>
  <c r="C80" i="4"/>
  <c r="B80" i="4"/>
  <c r="H49" i="4"/>
  <c r="H50" i="4" s="1"/>
  <c r="O49" i="4"/>
  <c r="N49" i="4"/>
  <c r="M49" i="4"/>
  <c r="L49" i="4"/>
  <c r="K49" i="4"/>
  <c r="J49" i="4"/>
  <c r="I49" i="4"/>
  <c r="G49" i="4"/>
  <c r="F49" i="4"/>
  <c r="E49" i="4"/>
  <c r="D49" i="4"/>
  <c r="C49" i="4"/>
  <c r="B49" i="4"/>
  <c r="H23" i="4"/>
  <c r="H24" i="4"/>
  <c r="O23" i="4"/>
  <c r="N23" i="4"/>
  <c r="M23" i="4"/>
  <c r="L23" i="4"/>
  <c r="K23" i="4"/>
  <c r="J23" i="4"/>
  <c r="I23" i="4"/>
  <c r="G23" i="4"/>
  <c r="F23" i="4"/>
  <c r="E23" i="4"/>
  <c r="D23" i="4"/>
  <c r="C23" i="4"/>
  <c r="B23" i="4"/>
  <c r="T50" i="1"/>
  <c r="S50" i="1"/>
  <c r="BQ44" i="1"/>
  <c r="BQ46" i="1" s="1"/>
  <c r="BP44" i="1"/>
  <c r="BP46" i="1"/>
  <c r="BO44" i="1"/>
  <c r="BO46" i="1" s="1"/>
  <c r="BN44" i="1"/>
  <c r="BN46" i="1"/>
  <c r="BM44" i="1"/>
  <c r="BM46" i="1" s="1"/>
  <c r="BL44" i="1"/>
  <c r="BL46" i="1"/>
  <c r="BK44" i="1"/>
  <c r="BK46" i="1" s="1"/>
  <c r="BJ44" i="1"/>
  <c r="BJ46" i="1"/>
  <c r="BI44" i="1"/>
  <c r="BI46" i="1" s="1"/>
  <c r="BH44" i="1"/>
  <c r="BH46" i="1"/>
  <c r="BG44" i="1"/>
  <c r="BG46" i="1" s="1"/>
  <c r="BF44" i="1"/>
  <c r="BF46" i="1"/>
  <c r="BE44" i="1"/>
  <c r="BE46" i="1" s="1"/>
  <c r="BD44" i="1"/>
  <c r="BD46" i="1" s="1"/>
  <c r="BC44" i="1"/>
  <c r="BC46" i="1" s="1"/>
  <c r="BB44" i="1"/>
  <c r="BB46" i="1" s="1"/>
  <c r="BA44" i="1"/>
  <c r="BA46" i="1" s="1"/>
  <c r="AZ44" i="1"/>
  <c r="AZ46" i="1" s="1"/>
  <c r="AY44" i="1"/>
  <c r="AY46" i="1" s="1"/>
  <c r="AX44" i="1"/>
  <c r="AX46" i="1" s="1"/>
  <c r="AW44" i="1"/>
  <c r="AW46" i="1" s="1"/>
  <c r="AV44" i="1"/>
  <c r="AV46" i="1" s="1"/>
  <c r="AU44" i="1"/>
  <c r="AU46" i="1" s="1"/>
  <c r="AT44" i="1"/>
  <c r="AT46" i="1" s="1"/>
  <c r="AS44" i="1"/>
  <c r="AS46" i="1" s="1"/>
  <c r="AR44" i="1"/>
  <c r="AR46" i="1" s="1"/>
  <c r="AQ44" i="1"/>
  <c r="AQ46" i="1" s="1"/>
  <c r="AP44" i="1"/>
  <c r="AP46" i="1" s="1"/>
  <c r="AO44" i="1"/>
  <c r="AO46" i="1" s="1"/>
  <c r="AN44" i="1"/>
  <c r="AN46" i="1" s="1"/>
  <c r="AM44" i="1"/>
  <c r="AM46" i="1" s="1"/>
  <c r="AL44" i="1"/>
  <c r="AL46" i="1" s="1"/>
  <c r="AK44" i="1"/>
  <c r="AK46" i="1" s="1"/>
  <c r="AJ44" i="1"/>
  <c r="AJ46" i="1" s="1"/>
  <c r="AI44" i="1"/>
  <c r="AI46" i="1" s="1"/>
  <c r="AH44" i="1"/>
  <c r="AH46" i="1" s="1"/>
  <c r="AG44" i="1"/>
  <c r="AG46" i="1" s="1"/>
  <c r="AF44" i="1"/>
  <c r="AF46" i="1" s="1"/>
  <c r="AE44" i="1"/>
  <c r="AE46" i="1" s="1"/>
  <c r="AD44" i="1"/>
  <c r="AD46" i="1" s="1"/>
  <c r="AC44" i="1"/>
  <c r="AC46" i="1" s="1"/>
  <c r="AB44" i="1"/>
  <c r="AB46" i="1" s="1"/>
  <c r="AA44" i="1"/>
  <c r="AA46" i="1" s="1"/>
  <c r="Z44" i="1"/>
  <c r="Z46" i="1" s="1"/>
  <c r="Y44" i="1"/>
  <c r="Y46" i="1" s="1"/>
  <c r="X44" i="1"/>
  <c r="X46" i="1" s="1"/>
  <c r="W44" i="1"/>
  <c r="W46" i="1" s="1"/>
  <c r="V44" i="1"/>
  <c r="V46" i="1" s="1"/>
  <c r="U44" i="1"/>
  <c r="U46" i="1" s="1"/>
  <c r="T44" i="1"/>
  <c r="T46" i="1" s="1"/>
  <c r="S44" i="1"/>
  <c r="S46" i="1" s="1"/>
  <c r="Q44" i="1"/>
  <c r="Q46" i="1" s="1"/>
  <c r="P44" i="1"/>
  <c r="P46" i="1" s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R44" i="1"/>
  <c r="BQ19" i="1"/>
  <c r="BQ21" i="1"/>
  <c r="BP19" i="1"/>
  <c r="BP21" i="1"/>
  <c r="BO19" i="1"/>
  <c r="BO21" i="1"/>
  <c r="BN19" i="1"/>
  <c r="BN21" i="1"/>
  <c r="BM19" i="1"/>
  <c r="BM21" i="1"/>
  <c r="BL19" i="1"/>
  <c r="BL21" i="1"/>
  <c r="BK19" i="1"/>
  <c r="BK21" i="1"/>
  <c r="BJ19" i="1"/>
  <c r="BJ21" i="1"/>
  <c r="BI19" i="1"/>
  <c r="BI21" i="1"/>
  <c r="BH19" i="1"/>
  <c r="BH21" i="1"/>
  <c r="BG19" i="1"/>
  <c r="BG21" i="1"/>
  <c r="BF19" i="1"/>
  <c r="BF21" i="1"/>
  <c r="BE19" i="1"/>
  <c r="BE21" i="1"/>
  <c r="BD19" i="1"/>
  <c r="BD21" i="1"/>
  <c r="BC19" i="1"/>
  <c r="BC21" i="1"/>
  <c r="BB19" i="1"/>
  <c r="BB21" i="1"/>
  <c r="BA19" i="1"/>
  <c r="BA21" i="1"/>
  <c r="AZ19" i="1"/>
  <c r="AZ21" i="1"/>
  <c r="AY19" i="1"/>
  <c r="AY21" i="1"/>
  <c r="AX19" i="1"/>
  <c r="AX21" i="1"/>
  <c r="AW19" i="1"/>
  <c r="AW21" i="1"/>
  <c r="AV19" i="1"/>
  <c r="AV21" i="1"/>
  <c r="AU19" i="1"/>
  <c r="AU21" i="1"/>
  <c r="AT19" i="1"/>
  <c r="AT21" i="1"/>
  <c r="AS19" i="1"/>
  <c r="AS21" i="1"/>
  <c r="AR19" i="1"/>
  <c r="AR21" i="1"/>
  <c r="AQ19" i="1"/>
  <c r="AQ21" i="1"/>
  <c r="AP19" i="1"/>
  <c r="AP21" i="1"/>
  <c r="AO19" i="1"/>
  <c r="AO21" i="1"/>
  <c r="AN19" i="1"/>
  <c r="AN21" i="1"/>
  <c r="AM19" i="1"/>
  <c r="AM21" i="1"/>
  <c r="AL19" i="1"/>
  <c r="AL21" i="1"/>
  <c r="AK19" i="1"/>
  <c r="AK21" i="1"/>
  <c r="AJ19" i="1"/>
  <c r="AJ21" i="1"/>
  <c r="AI19" i="1"/>
  <c r="AI21" i="1"/>
  <c r="AH19" i="1"/>
  <c r="AH21" i="1"/>
  <c r="AG19" i="1"/>
  <c r="AG21" i="1"/>
  <c r="AF19" i="1"/>
  <c r="AF21" i="1"/>
  <c r="AE19" i="1"/>
  <c r="AE21" i="1"/>
  <c r="AD19" i="1"/>
  <c r="AD21" i="1"/>
  <c r="AC19" i="1"/>
  <c r="AC21" i="1"/>
  <c r="AB19" i="1"/>
  <c r="AB21" i="1"/>
  <c r="AA19" i="1"/>
  <c r="AA21" i="1"/>
  <c r="Z19" i="1"/>
  <c r="Z21" i="1"/>
  <c r="Y19" i="1"/>
  <c r="Y21" i="1"/>
  <c r="X19" i="1"/>
  <c r="X21" i="1"/>
  <c r="W19" i="1"/>
  <c r="W21" i="1"/>
  <c r="V19" i="1"/>
  <c r="V21" i="1"/>
  <c r="U19" i="1"/>
  <c r="U21" i="1"/>
  <c r="T19" i="1"/>
  <c r="T21" i="1"/>
  <c r="S19" i="1"/>
  <c r="S21" i="1"/>
  <c r="R19" i="1"/>
  <c r="R21" i="1"/>
  <c r="Q19" i="1"/>
  <c r="Q21" i="1"/>
  <c r="P19" i="1"/>
  <c r="P21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BQ148" i="2"/>
  <c r="BP148" i="2"/>
  <c r="BO148" i="2"/>
  <c r="BN148" i="2"/>
  <c r="BM148" i="2"/>
  <c r="BL148" i="2"/>
  <c r="BK148" i="2"/>
  <c r="BJ148" i="2"/>
  <c r="BI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AR147" i="2"/>
  <c r="BE147" i="2"/>
  <c r="BG147" i="2"/>
  <c r="BD147" i="2"/>
  <c r="BC147" i="2"/>
  <c r="BB147" i="2"/>
  <c r="AG147" i="2"/>
  <c r="BA147" i="2"/>
  <c r="AY147" i="2"/>
  <c r="AX147" i="2"/>
  <c r="AV147" i="2"/>
  <c r="AU147" i="2"/>
  <c r="AT147" i="2"/>
  <c r="AS147" i="2"/>
  <c r="AQ147" i="2"/>
  <c r="BQ147" i="2"/>
  <c r="BP147" i="2"/>
  <c r="BO147" i="2"/>
  <c r="BN147" i="2"/>
  <c r="BM147" i="2"/>
  <c r="BL147" i="2"/>
  <c r="BK147" i="2"/>
  <c r="BJ147" i="2"/>
  <c r="BI147" i="2"/>
  <c r="BH147" i="2"/>
  <c r="BF147" i="2"/>
  <c r="AZ147" i="2"/>
  <c r="AW147" i="2"/>
  <c r="AP147" i="2"/>
  <c r="AO147" i="2"/>
  <c r="AN147" i="2"/>
  <c r="AM147" i="2"/>
  <c r="AL147" i="2"/>
  <c r="AK147" i="2"/>
  <c r="AJ147" i="2"/>
  <c r="AI147" i="2"/>
  <c r="AH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BQ134" i="2"/>
  <c r="BP134" i="2"/>
  <c r="BO134" i="2"/>
  <c r="BN134" i="2"/>
  <c r="BM134" i="2"/>
  <c r="BL134" i="2"/>
  <c r="BK134" i="2"/>
  <c r="BJ134" i="2"/>
  <c r="BI134" i="2"/>
  <c r="BH134" i="2"/>
  <c r="BG134" i="2"/>
  <c r="BF134" i="2"/>
  <c r="BE134" i="2"/>
  <c r="BD134" i="2"/>
  <c r="BC134" i="2"/>
  <c r="BB134" i="2"/>
  <c r="BA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AR133" i="2"/>
  <c r="BE133" i="2"/>
  <c r="BG133" i="2"/>
  <c r="BD133" i="2"/>
  <c r="BC133" i="2"/>
  <c r="BB133" i="2"/>
  <c r="AG133" i="2"/>
  <c r="BA133" i="2"/>
  <c r="AY133" i="2"/>
  <c r="AX133" i="2"/>
  <c r="AV133" i="2"/>
  <c r="AU133" i="2"/>
  <c r="AT133" i="2"/>
  <c r="AS133" i="2"/>
  <c r="AQ133" i="2"/>
  <c r="BQ133" i="2"/>
  <c r="BP133" i="2"/>
  <c r="BO133" i="2"/>
  <c r="BN133" i="2"/>
  <c r="BM133" i="2"/>
  <c r="BL133" i="2"/>
  <c r="BK133" i="2"/>
  <c r="BJ133" i="2"/>
  <c r="BI133" i="2"/>
  <c r="BH133" i="2"/>
  <c r="BF133" i="2"/>
  <c r="AZ133" i="2"/>
  <c r="AW133" i="2"/>
  <c r="AP133" i="2"/>
  <c r="AO133" i="2"/>
  <c r="AN133" i="2"/>
  <c r="AM133" i="2"/>
  <c r="AL133" i="2"/>
  <c r="AK133" i="2"/>
  <c r="AJ133" i="2"/>
  <c r="AI133" i="2"/>
  <c r="AH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AR117" i="2"/>
  <c r="BE117" i="2"/>
  <c r="BG117" i="2"/>
  <c r="BD117" i="2"/>
  <c r="BC117" i="2"/>
  <c r="BB117" i="2"/>
  <c r="AG117" i="2"/>
  <c r="BA117" i="2"/>
  <c r="AY117" i="2"/>
  <c r="AX117" i="2"/>
  <c r="AV117" i="2"/>
  <c r="AT117" i="2"/>
  <c r="BQ117" i="2"/>
  <c r="BP117" i="2"/>
  <c r="BO117" i="2"/>
  <c r="BN117" i="2"/>
  <c r="BM117" i="2"/>
  <c r="BL117" i="2"/>
  <c r="BK117" i="2"/>
  <c r="BJ117" i="2"/>
  <c r="BI117" i="2"/>
  <c r="BH117" i="2"/>
  <c r="BF117" i="2"/>
  <c r="AZ117" i="2"/>
  <c r="AW117" i="2"/>
  <c r="AU117" i="2"/>
  <c r="AS117" i="2"/>
  <c r="AQ117" i="2"/>
  <c r="AP117" i="2"/>
  <c r="AO117" i="2"/>
  <c r="AN117" i="2"/>
  <c r="AM117" i="2"/>
  <c r="AL117" i="2"/>
  <c r="AK117" i="2"/>
  <c r="AJ117" i="2"/>
  <c r="AI117" i="2"/>
  <c r="AH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AR101" i="2"/>
  <c r="BE101" i="2"/>
  <c r="BG101" i="2"/>
  <c r="BD101" i="2"/>
  <c r="BC101" i="2"/>
  <c r="BB101" i="2"/>
  <c r="AG101" i="2"/>
  <c r="BA101" i="2"/>
  <c r="AY101" i="2"/>
  <c r="AX101" i="2"/>
  <c r="AV101" i="2"/>
  <c r="AU101" i="2"/>
  <c r="AT101" i="2"/>
  <c r="AS101" i="2"/>
  <c r="AQ101" i="2"/>
  <c r="BQ101" i="2"/>
  <c r="BP101" i="2"/>
  <c r="BO101" i="2"/>
  <c r="BN101" i="2"/>
  <c r="BM101" i="2"/>
  <c r="BL101" i="2"/>
  <c r="BK101" i="2"/>
  <c r="BJ101" i="2"/>
  <c r="BI101" i="2"/>
  <c r="BH101" i="2"/>
  <c r="BF101" i="2"/>
  <c r="AZ101" i="2"/>
  <c r="AW101" i="2"/>
  <c r="AP101" i="2"/>
  <c r="AO101" i="2"/>
  <c r="AN101" i="2"/>
  <c r="AM101" i="2"/>
  <c r="AL101" i="2"/>
  <c r="AK101" i="2"/>
  <c r="AJ101" i="2"/>
  <c r="AI101" i="2"/>
  <c r="AH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AR84" i="2"/>
  <c r="BE84" i="2"/>
  <c r="BD84" i="2"/>
  <c r="BC84" i="2"/>
  <c r="BB84" i="2"/>
  <c r="AG84" i="2"/>
  <c r="BA84" i="2"/>
  <c r="AT84" i="2"/>
  <c r="AS84" i="2"/>
  <c r="AQ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AZ84" i="2"/>
  <c r="AY84" i="2"/>
  <c r="AX84" i="2"/>
  <c r="AW84" i="2"/>
  <c r="AV84" i="2"/>
  <c r="AU84" i="2"/>
  <c r="AP84" i="2"/>
  <c r="AO84" i="2"/>
  <c r="AN84" i="2"/>
  <c r="AM84" i="2"/>
  <c r="AL84" i="2"/>
  <c r="AK84" i="2"/>
  <c r="AJ84" i="2"/>
  <c r="AI84" i="2"/>
  <c r="AH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AR67" i="2"/>
  <c r="BE67" i="2"/>
  <c r="BG67" i="2"/>
  <c r="BD67" i="2"/>
  <c r="BC67" i="2"/>
  <c r="BB67" i="2"/>
  <c r="AG67" i="2"/>
  <c r="BA67" i="2"/>
  <c r="AY67" i="2"/>
  <c r="AX67" i="2"/>
  <c r="AV67" i="2"/>
  <c r="AU67" i="2"/>
  <c r="AT67" i="2"/>
  <c r="AS67" i="2"/>
  <c r="AQ67" i="2"/>
  <c r="BQ67" i="2"/>
  <c r="BP67" i="2"/>
  <c r="BO67" i="2"/>
  <c r="BN67" i="2"/>
  <c r="BM67" i="2"/>
  <c r="BL67" i="2"/>
  <c r="BK67" i="2"/>
  <c r="BJ67" i="2"/>
  <c r="BI67" i="2"/>
  <c r="BH67" i="2"/>
  <c r="BF67" i="2"/>
  <c r="AZ67" i="2"/>
  <c r="AW67" i="2"/>
  <c r="AP67" i="2"/>
  <c r="AO67" i="2"/>
  <c r="AN67" i="2"/>
  <c r="AM67" i="2"/>
  <c r="AL67" i="2"/>
  <c r="AK67" i="2"/>
  <c r="AJ67" i="2"/>
  <c r="AI67" i="2"/>
  <c r="AH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AR46" i="2"/>
  <c r="BE46" i="2"/>
  <c r="BG46" i="2"/>
  <c r="BD46" i="2"/>
  <c r="BC46" i="2"/>
  <c r="BB46" i="2"/>
  <c r="AG46" i="2"/>
  <c r="BA46" i="2"/>
  <c r="AY46" i="2"/>
  <c r="AX46" i="2"/>
  <c r="AV46" i="2"/>
  <c r="AT46" i="2"/>
  <c r="AQ46" i="2"/>
  <c r="BQ46" i="2"/>
  <c r="BP46" i="2"/>
  <c r="BO46" i="2"/>
  <c r="BN46" i="2"/>
  <c r="BM46" i="2"/>
  <c r="BL46" i="2"/>
  <c r="BK46" i="2"/>
  <c r="BJ46" i="2"/>
  <c r="BI46" i="2"/>
  <c r="BH46" i="2"/>
  <c r="BF46" i="2"/>
  <c r="AZ46" i="2"/>
  <c r="AW46" i="2"/>
  <c r="AU46" i="2"/>
  <c r="AS46" i="2"/>
  <c r="AP46" i="2"/>
  <c r="AO46" i="2"/>
  <c r="AN46" i="2"/>
  <c r="AM46" i="2"/>
  <c r="AL46" i="2"/>
  <c r="AK46" i="2"/>
  <c r="AJ46" i="2"/>
  <c r="AI46" i="2"/>
  <c r="AH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AR26" i="2"/>
  <c r="BE26" i="2"/>
  <c r="BG26" i="2"/>
  <c r="BD26" i="2"/>
  <c r="BC26" i="2"/>
  <c r="BB26" i="2"/>
  <c r="AG26" i="2"/>
  <c r="BA26" i="2"/>
  <c r="AY26" i="2"/>
  <c r="AX26" i="2"/>
  <c r="AV26" i="2"/>
  <c r="AU26" i="2"/>
  <c r="AT26" i="2"/>
  <c r="AS26" i="2"/>
  <c r="AQ26" i="2"/>
  <c r="BQ26" i="2"/>
  <c r="BP26" i="2"/>
  <c r="BO26" i="2"/>
  <c r="BN26" i="2"/>
  <c r="BM26" i="2"/>
  <c r="BL26" i="2"/>
  <c r="BK26" i="2"/>
  <c r="BJ26" i="2"/>
  <c r="BI26" i="2"/>
  <c r="BH26" i="2"/>
  <c r="BF26" i="2"/>
  <c r="AZ26" i="2"/>
  <c r="AW26" i="2"/>
  <c r="AP26" i="2"/>
  <c r="AO26" i="2"/>
  <c r="AN26" i="2"/>
  <c r="AM26" i="2"/>
  <c r="AL26" i="2"/>
  <c r="AK26" i="2"/>
  <c r="AJ26" i="2"/>
  <c r="AI26" i="2"/>
  <c r="AH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</calcChain>
</file>

<file path=xl/sharedStrings.xml><?xml version="1.0" encoding="utf-8"?>
<sst xmlns="http://schemas.openxmlformats.org/spreadsheetml/2006/main" count="1140" uniqueCount="566">
  <si>
    <t>Prehnite H, gr.no 4, rim</t>
  </si>
  <si>
    <t>Prehnite H, gr.no 4, intermediate</t>
  </si>
  <si>
    <t>Prehnite H, gr.no 4, light in BSE</t>
  </si>
  <si>
    <t>average H</t>
    <phoneticPr fontId="0" type="noConversion"/>
  </si>
  <si>
    <t>PREHNITE F LIGHT PHASE 9 D2</t>
  </si>
  <si>
    <t>PREHNITE F LIGHT PHASE 10 D2</t>
  </si>
  <si>
    <t>PREHNITE G ALL DARK GRAIN PHASE 10 D2</t>
  </si>
  <si>
    <t>PREHNITE G ALL DARK GRAIN PHASE 2 D2</t>
  </si>
  <si>
    <t>PREHNITE G ALL DARK GRAIN PHASE 3 D2</t>
  </si>
  <si>
    <t>PREHNITE G ALL DARK GRAIN PHASE 4 D2</t>
  </si>
  <si>
    <t>PREHNITE G ALL DARK GRAIN PHASE 5 D2</t>
  </si>
  <si>
    <t>average A</t>
    <phoneticPr fontId="0" type="noConversion"/>
  </si>
  <si>
    <t>average B</t>
    <phoneticPr fontId="0" type="noConversion"/>
  </si>
  <si>
    <t>average C</t>
    <phoneticPr fontId="0" type="noConversion"/>
  </si>
  <si>
    <t>average D</t>
    <phoneticPr fontId="0" type="noConversion"/>
  </si>
  <si>
    <t>average E</t>
    <phoneticPr fontId="0" type="noConversion"/>
  </si>
  <si>
    <t>average F</t>
    <phoneticPr fontId="0" type="noConversion"/>
  </si>
  <si>
    <t>Prehnite G, gr.no 5, centre</t>
  </si>
  <si>
    <t xml:space="preserve"> </t>
  </si>
  <si>
    <t>Prehnite G, gr.no 5, rim</t>
  </si>
  <si>
    <t>Prehnite G, gr.no 5, intermediate</t>
  </si>
  <si>
    <t>Prehnite G, gr.no 3, centre</t>
  </si>
  <si>
    <t>Prehnite G, gr.no 3, rim</t>
  </si>
  <si>
    <t>Prehnite G, gr.no 3, intermediate</t>
  </si>
  <si>
    <t>Prehnite G, gr.no 6, centre</t>
  </si>
  <si>
    <t>Prehnite G, gr.no 6, rim</t>
  </si>
  <si>
    <t>Prehnite G, gr.no 1, centre</t>
  </si>
  <si>
    <t>Prehnite G, gr.no 1, rim</t>
  </si>
  <si>
    <t>Prehnite G, gr.no 1, intermediate</t>
  </si>
  <si>
    <t>average G</t>
    <phoneticPr fontId="0" type="noConversion"/>
  </si>
  <si>
    <t>Prehnite H, gr.no 10, centre</t>
  </si>
  <si>
    <t>Prehnite H, gr.no 10, rim</t>
  </si>
  <si>
    <t>Prehnite H, gr.no 10, intermediate</t>
  </si>
  <si>
    <t>Prehnite H, gr.no 9, centre</t>
  </si>
  <si>
    <t>Prehnite H, gr.no 9, rim (rhs)</t>
  </si>
  <si>
    <t>Prehnite H, gr.no 9, intermediate</t>
  </si>
  <si>
    <t>Prehnite H, gr.no 9, rim (lhs)</t>
  </si>
  <si>
    <t>Prehnite H, gr.no 9, light in BSE</t>
  </si>
  <si>
    <t>Prehnite H, gr.no 4, centre</t>
  </si>
  <si>
    <t>PREHNITE E LIGHT PHASE 4 D2</t>
  </si>
  <si>
    <t>PREHNITE E LIGHT PHASE 5 D2</t>
  </si>
  <si>
    <t>PREHNITE E LIGHT PHASE 6 D2</t>
  </si>
  <si>
    <t>PREHNITE E LIGHT PHASE 7 D2</t>
  </si>
  <si>
    <t>PREHNITE E LIGHT PHASE 8 D2</t>
  </si>
  <si>
    <t>PREHNITE E LIGHT PHASE 9 D2</t>
  </si>
  <si>
    <t>PREHNITE E LIGHT PHASE 10 D2</t>
  </si>
  <si>
    <t>PREHNITE E LIGHT PHASE 11 D2</t>
  </si>
  <si>
    <t>PREHNITE F DARK PHASE 1 D2</t>
  </si>
  <si>
    <t>PREHNITE F DARK PHASE 2 D2</t>
  </si>
  <si>
    <t>PREHNITE F DARK PHASE 3 D2</t>
  </si>
  <si>
    <t>PREHNITE F DARK PHASE 4 D2</t>
  </si>
  <si>
    <t>PREHNITE F DARK PHASE 5 D2</t>
  </si>
  <si>
    <t>PREHNITE F DARK PHASE 6 D2</t>
  </si>
  <si>
    <t>PREHNITE F DARK PHASE 7 D2</t>
  </si>
  <si>
    <t>PREHNITE F DARK PHASE 8 D2</t>
  </si>
  <si>
    <t>PREHNITE F DARK PHASE 10 D2</t>
  </si>
  <si>
    <t>PREHNITE F LIGHT PHASE 1 D2</t>
  </si>
  <si>
    <t>PREHNITE F LIGHT PHASE 2 D2</t>
  </si>
  <si>
    <t>PREHNITE F LIGHT PHASE 3 D2</t>
  </si>
  <si>
    <t>PREHNITE F LIGHT PHASE 4 D2</t>
  </si>
  <si>
    <t>PREHNITE F LIGHT PHASE 5 D2</t>
  </si>
  <si>
    <t>PREHNITE F LIGHT PHASE 6 D2</t>
  </si>
  <si>
    <t>PREHNITE F LIGHT PHASE 7 D2</t>
  </si>
  <si>
    <t>PREHNITE F LIGHT PHASE 8 D2</t>
  </si>
  <si>
    <t>PREHNITE D DARK PHASE 12 D2</t>
  </si>
  <si>
    <t>PREHNITE D DARK PHASE 13 D2</t>
  </si>
  <si>
    <t>PREHNITE D DARK PHASE 14 D2</t>
  </si>
  <si>
    <t>PREHNITE D DARK PHASE 15 D2</t>
  </si>
  <si>
    <t>PREHNITE D LIGHT PHASE 8 D2</t>
  </si>
  <si>
    <t>PREHNITE D LIGHT PHASE 9 D2</t>
  </si>
  <si>
    <t>PREHNITE D LIGHT PHASE 10 D2</t>
  </si>
  <si>
    <t>PREHNITE D LIGHT PHASE 11 D2</t>
  </si>
  <si>
    <t>PREHNITE D LIGHT PHASE 12 D2</t>
  </si>
  <si>
    <t>PREHNITE E DARK PHASE 1 D2</t>
  </si>
  <si>
    <t>PREHNITE E DARK PHASE 2 D2</t>
  </si>
  <si>
    <t>PREHNITE E DARK PHASE 4 D2</t>
  </si>
  <si>
    <t>PREHNITE E DARK PHASE 3 D2</t>
  </si>
  <si>
    <t>PREHNITE E DARK PHASE 5 D2</t>
  </si>
  <si>
    <t>PREHNITE E DARK PHASE 6 D2</t>
  </si>
  <si>
    <t>PREHNITE E DARK PHASE 7 D2</t>
  </si>
  <si>
    <t>PREHNITE E DARK PHASE 8 D2</t>
  </si>
  <si>
    <t>PREHNITE E DARK PHASE 9 D2</t>
  </si>
  <si>
    <t>PREHNITE E DARK PHASE 10 D2</t>
  </si>
  <si>
    <t>PREHNITE E DARK PHASE 11 D2</t>
  </si>
  <si>
    <t>PREHNITE E DARK PHASE 12 D2</t>
  </si>
  <si>
    <t>PREHNITE E DARK PHASE 13 D2</t>
  </si>
  <si>
    <t>PREHNITE E LIGHT PHASE 1 D2</t>
  </si>
  <si>
    <t>PREHNITE E LIGHT PHASE 2 D2</t>
  </si>
  <si>
    <t>PREHNITE E LIGHT PHASE 3 D2</t>
  </si>
  <si>
    <t>PREHNITE C LIGHT PHASE 5 D2</t>
  </si>
  <si>
    <t>PREHNITE C LIGHT PHASE 6 D2</t>
  </si>
  <si>
    <t>PREHNITE C LIGHT PHASE 7 D2</t>
  </si>
  <si>
    <t>PREHNITE C LIGHT PHASE 8 D2</t>
  </si>
  <si>
    <t>PREHNITE C LIGHT PHASE 9 D2</t>
  </si>
  <si>
    <t>PREHNITE C LIGHT PHASE 10 D2</t>
  </si>
  <si>
    <t>PREHNITE C LIGHT PHASE 11 D2</t>
  </si>
  <si>
    <t>PREHNITE C LIGHT PHASE 12 D2</t>
  </si>
  <si>
    <t>PREHNITE C LIGHT PHASE 13 D2</t>
  </si>
  <si>
    <t>PREHNITE C LIGHT PHASE 14 D2</t>
  </si>
  <si>
    <t>PREHNITE D DARK PHASE 1 LUMINACENCE D2</t>
  </si>
  <si>
    <t>PREHNITE D DARK PHASE 2 LUMINACENCE D2</t>
  </si>
  <si>
    <t>PREHNITE D DARK PHASE 3 LUMINACENCE D2</t>
  </si>
  <si>
    <t>PREHNITE D LIGHT PHASE 1 D2</t>
  </si>
  <si>
    <t>PREHNITE D LIGHT PHASE 2 D2</t>
  </si>
  <si>
    <t>PREHNITE D LIGHT PHASE 3 D2</t>
  </si>
  <si>
    <t>PREHNITE D LIGHT PHASE 4 D2</t>
  </si>
  <si>
    <t>PREHNITE D LIGHT PHASE 5 D2</t>
  </si>
  <si>
    <t>PREHNITE D LIGHT PHASE 6 D2</t>
  </si>
  <si>
    <t>PREHNITE D LIGHT PHASE 7 D2</t>
  </si>
  <si>
    <t>PREHNITE D DARK PHASE 4 D2</t>
  </si>
  <si>
    <t>PREHNITE D DARK PHASE 5 D2</t>
  </si>
  <si>
    <t>PREHNITE D DARK PHASE 6 D2</t>
  </si>
  <si>
    <t>PREHNITE D DARK PHASE 7 D2</t>
  </si>
  <si>
    <t>PREHNITE D DARK PHASE 8 D2</t>
  </si>
  <si>
    <t>PREHNITE D DARK PHASE 9 D2</t>
  </si>
  <si>
    <t>PREHNITE D DARK PHASE 10 D2</t>
  </si>
  <si>
    <t>PREHNITE D DARK PHASE 11 D2</t>
  </si>
  <si>
    <t>PREHNITE A LIGHT PHASE 9 D2</t>
  </si>
  <si>
    <t>PREHNITE A LIGHT PHASE 10 D2</t>
  </si>
  <si>
    <t>PREHNITE A DARK PHASE 4 D2</t>
  </si>
  <si>
    <t>PREHNITE A DARK PHASE 5 D2</t>
  </si>
  <si>
    <t>PREHNITE A DARK PHASE 6 D2</t>
  </si>
  <si>
    <t>PREHNITE A DARK PHASE 9 D2</t>
  </si>
  <si>
    <t>PREHNITE A DARK PHASE 10 D2</t>
  </si>
  <si>
    <t>PREHNITE A DARK PHASE 11 D2</t>
  </si>
  <si>
    <t>PREHNITE A LIGHT PHASE 11 D2</t>
  </si>
  <si>
    <t>PREHNITE B DARK PHASE 11 D2</t>
  </si>
  <si>
    <t>PREHNITE B DARK PHASE 10 D2</t>
  </si>
  <si>
    <t>PREHNITE C DARK PHASE 1 D2</t>
  </si>
  <si>
    <t>PREHNITE C DARK PHASE 2 D2</t>
  </si>
  <si>
    <t>PREHNITE C DARK PHASE 3 D2</t>
  </si>
  <si>
    <t>PREHNITE C DARK PHASE 4 D2</t>
  </si>
  <si>
    <t>PREHNITE C DARK PHASE 5 D2</t>
  </si>
  <si>
    <t>PREHNITE C DARK PHASE 6 D2</t>
  </si>
  <si>
    <t>PREHNITE C DARK PHASE 7 D2</t>
  </si>
  <si>
    <t>PREHNITE C DARK PHASE 8 D2</t>
  </si>
  <si>
    <t>PREHNITE C DARK PHASE 9 D2</t>
  </si>
  <si>
    <t>PREHNITE C DARK PHASE 10 D2</t>
  </si>
  <si>
    <t>PREHNITE C DARK PHASE 11 D2</t>
  </si>
  <si>
    <t>PREHNITE C DARK PHASE 12 D2</t>
  </si>
  <si>
    <t>PREHNITE C LIGHT PHASE 1 D2</t>
  </si>
  <si>
    <t>PREHNITE C LIGHT PHASE 2 D2</t>
  </si>
  <si>
    <t>PREHNITE C LIGHT PHASE 3 D2</t>
  </si>
  <si>
    <t>PREHNITE C LIGHT PHASE 4 D2</t>
  </si>
  <si>
    <t>PREHNITE A, 3, LIGHT PHASE IRON RICH</t>
  </si>
  <si>
    <t>PREHNITE A, 4, LIGHT PHASE Fe-rich</t>
  </si>
  <si>
    <t>PREHNITE B, 5, LIGHT PHASE</t>
  </si>
  <si>
    <t>PREHNITE B, 6, DARK PHASE</t>
  </si>
  <si>
    <t>PREHNITE B, 7, DARK PHASE</t>
  </si>
  <si>
    <t>PREHNITE B, 8, LIGHT PHASE</t>
  </si>
  <si>
    <t>PREHNITE B, 9, LIGHT PHASE</t>
  </si>
  <si>
    <t>PREHNITE B, 10, LIGHT PHASE</t>
  </si>
  <si>
    <t>PREHNITE B, 11, DARK PHASE</t>
  </si>
  <si>
    <t>PREHNITE B, 12, LIGHT PHASE</t>
  </si>
  <si>
    <t>PREHNITE B, 13, DARK PHASE</t>
  </si>
  <si>
    <t>PREHNITE B, 14, LIGHT PHASE</t>
  </si>
  <si>
    <t>PREHNITE B, 15, LIGHT PHASE</t>
  </si>
  <si>
    <t>PREHNITE B, 16, DARK PHASE</t>
  </si>
  <si>
    <t>PREHNITE B, 17, DARK PHASE</t>
  </si>
  <si>
    <t>PREHNITE B, 18, DARK PHASE</t>
  </si>
  <si>
    <t>PREHNITE B, 19, LIGHT PHASE</t>
  </si>
  <si>
    <t>PREHNITE B,20, LIGHT PHASE</t>
  </si>
  <si>
    <t>PREHNITE B,21, LIGHT PHASE</t>
  </si>
  <si>
    <t>PREHNITE B,22, DARK PHASE</t>
  </si>
  <si>
    <t>PREHNITE B,23, DARK PHASE</t>
  </si>
  <si>
    <t>PREHNITE B,24, LIGHT PHASE</t>
  </si>
  <si>
    <t>PREHNITE A LIGHT PHASE 3 D2</t>
  </si>
  <si>
    <t>PREHNITE A LIGHT PHASE 4 D2</t>
  </si>
  <si>
    <t>PREHNITE A LIGHT PHASE 5 D2</t>
  </si>
  <si>
    <t>PREHNITE A LIGHT PHASE 6 D2</t>
  </si>
  <si>
    <t>PREHNITE A LIGHT PHASE 7 D2</t>
  </si>
  <si>
    <t>PREHNITE A LIGHT PHASE 8 D2</t>
  </si>
  <si>
    <t>20200626-prehnite-test3_111.csv</t>
  </si>
  <si>
    <t>Soetwater</t>
    <phoneticPr fontId="3" type="noConversion"/>
  </si>
  <si>
    <t>PREHNITE-G - 1</t>
  </si>
  <si>
    <t>20200626-prehnite-test3_112.csv</t>
  </si>
  <si>
    <t>PREHNITE-G - 2</t>
  </si>
  <si>
    <t>20200626-prehnite-test3_113.csv</t>
  </si>
  <si>
    <t>PREHNITE-G - 3</t>
  </si>
  <si>
    <t>20200626-prehnite-test3_114.csv</t>
  </si>
  <si>
    <t>PREHNITE-G - 4</t>
  </si>
  <si>
    <t>20200626-prehnite-test3_115.csv</t>
  </si>
  <si>
    <t>PREHNITE-G - 5</t>
  </si>
  <si>
    <t>20200626-prehnite-test3_121.csv</t>
  </si>
  <si>
    <t>PREHNITE-G - 8</t>
  </si>
  <si>
    <t>20200626-prehnite-test3_122.csv</t>
  </si>
  <si>
    <t>PREHNITE-G - 9</t>
  </si>
  <si>
    <t>20200626-prehnite-test3_123.csv</t>
  </si>
  <si>
    <t>PREHNITE-G - 10</t>
  </si>
  <si>
    <t>20200626-prehnite-test3_124.csv</t>
  </si>
  <si>
    <t>PREHNITE-G - 11</t>
  </si>
  <si>
    <t>20200626-prehnite-test3_125.csv</t>
  </si>
  <si>
    <t>PREHNITE-G - 12</t>
  </si>
  <si>
    <t>20200626-prehnite-test3_126.csv</t>
  </si>
  <si>
    <t>PREHNITE-G - 13</t>
  </si>
  <si>
    <t>average prehnite G</t>
    <phoneticPr fontId="3" type="noConversion"/>
  </si>
  <si>
    <t>2 stdev prehnite G</t>
    <phoneticPr fontId="3" type="noConversion"/>
  </si>
  <si>
    <t>20200626-prehnite-test3_130.csv</t>
  </si>
  <si>
    <t>Coedmore</t>
    <phoneticPr fontId="3" type="noConversion"/>
  </si>
  <si>
    <t>PREHNITE-H - 1</t>
  </si>
  <si>
    <t>20200626-prehnite-test3_131.csv</t>
  </si>
  <si>
    <t>PREHNITE-H - 2</t>
  </si>
  <si>
    <t>20200626-prehnite-test3_132.csv</t>
  </si>
  <si>
    <t>PREHNITE-H - 3</t>
  </si>
  <si>
    <t>20200626-prehnite-test3_133.csv</t>
  </si>
  <si>
    <t>PREHNITE-H - 4</t>
  </si>
  <si>
    <t>20200626-prehnite-test3_134.csv</t>
  </si>
  <si>
    <t>PREHNITE-H - 5</t>
  </si>
  <si>
    <t>20200626-prehnite-test3_135.csv</t>
  </si>
  <si>
    <t>PREHNITE-H - 6</t>
  </si>
  <si>
    <t>20200626-prehnite-test3_136.csv</t>
  </si>
  <si>
    <t>PREHNITE-H - 7</t>
  </si>
  <si>
    <t>20200626-prehnite-test3_137.csv</t>
  </si>
  <si>
    <t>PREHNITE-H - 8</t>
  </si>
  <si>
    <t>20200626-prehnite-test3_138.csv</t>
  </si>
  <si>
    <t>PREHNITE-H - 9</t>
  </si>
  <si>
    <t>20200626-prehnite-test3_141.csv</t>
  </si>
  <si>
    <t>PREHNITE-H - 12</t>
  </si>
  <si>
    <t>average prehnite H</t>
    <phoneticPr fontId="3" type="noConversion"/>
  </si>
  <si>
    <t>2 stdev prehnite H</t>
    <phoneticPr fontId="3" type="noConversion"/>
  </si>
  <si>
    <t>Average microprobe</t>
    <phoneticPr fontId="3" type="noConversion"/>
  </si>
  <si>
    <t>Na2O</t>
  </si>
  <si>
    <t xml:space="preserve">F </t>
  </si>
  <si>
    <t>SiO2</t>
  </si>
  <si>
    <t>Al2O3</t>
  </si>
  <si>
    <t>MgO</t>
  </si>
  <si>
    <t>K2O</t>
  </si>
  <si>
    <t>Cl</t>
  </si>
  <si>
    <t>CaO</t>
  </si>
  <si>
    <t>FeO</t>
  </si>
  <si>
    <t>MnO</t>
  </si>
  <si>
    <t>TiO2</t>
  </si>
  <si>
    <t>SrO</t>
  </si>
  <si>
    <t>BaO</t>
  </si>
  <si>
    <t>Total</t>
  </si>
  <si>
    <t>PREHNITE A, 1, DARK PHASE</t>
  </si>
  <si>
    <t>PREHNITE A, 2, DARK PHASE</t>
  </si>
  <si>
    <t>PREHNITE-D - 10</t>
  </si>
  <si>
    <t>20200626-prehnite-test3_88.csv</t>
  </si>
  <si>
    <t>PREHNITE-D - 11</t>
  </si>
  <si>
    <t>average prehnite D</t>
    <phoneticPr fontId="3" type="noConversion"/>
  </si>
  <si>
    <t>2 stdev prehnite D</t>
    <phoneticPr fontId="3" type="noConversion"/>
  </si>
  <si>
    <t>20200626-prehnite-test3_57.csv</t>
  </si>
  <si>
    <t>Marlin Norite</t>
    <phoneticPr fontId="3" type="noConversion"/>
  </si>
  <si>
    <t>PREHNITE-E - 1</t>
  </si>
  <si>
    <t>20200626-prehnite-test3_58.csv</t>
  </si>
  <si>
    <t>PREHNITE-E - 2</t>
  </si>
  <si>
    <t>20200626-prehnite-test3_59.csv</t>
  </si>
  <si>
    <t>PREHNITE-E - 3</t>
  </si>
  <si>
    <t>20200626-prehnite-test3_61.csv</t>
  </si>
  <si>
    <t>PREHNITE-E - 4</t>
  </si>
  <si>
    <t/>
  </si>
  <si>
    <t>20200626-prehnite-test3_62.csv</t>
  </si>
  <si>
    <t>PREHNITE-E - 5</t>
  </si>
  <si>
    <t>20200626-prehnite-test3_63.csv</t>
  </si>
  <si>
    <t>PREHNITE-E - 6</t>
  </si>
  <si>
    <t>20200626-prehnite-test3_64.csv</t>
  </si>
  <si>
    <t>PREHNITE-E - 7</t>
  </si>
  <si>
    <t>20200626-prehnite-test3_65.csv</t>
  </si>
  <si>
    <t>PREHNITE-E - 8</t>
  </si>
  <si>
    <t>20200626-prehnite-test3_66.csv</t>
  </si>
  <si>
    <t>PREHNITE-E - 9</t>
  </si>
  <si>
    <t>20200626-prehnite-test3_67.csv</t>
  </si>
  <si>
    <t>PREHNITE-E - 10</t>
  </si>
  <si>
    <t>20200626-prehnite-test3_90.csv</t>
  </si>
  <si>
    <t>PREHNITE-E - 11</t>
  </si>
  <si>
    <t>20200626-prehnite-test3_91.csv</t>
  </si>
  <si>
    <t>PREHNITE-E - 12</t>
  </si>
  <si>
    <t>average prehnite E</t>
    <phoneticPr fontId="3" type="noConversion"/>
  </si>
  <si>
    <t>2 stdev prehnite E</t>
    <phoneticPr fontId="3" type="noConversion"/>
  </si>
  <si>
    <t>20200626-prehnite-test3_97.csv</t>
  </si>
  <si>
    <t>Vametco</t>
    <phoneticPr fontId="3" type="noConversion"/>
  </si>
  <si>
    <t>PREHNITE-F - 2</t>
  </si>
  <si>
    <t>20200626-prehnite-test3_98.csv</t>
  </si>
  <si>
    <t>PREHNITE-F - 3</t>
  </si>
  <si>
    <t>20200626-prehnite-test3_99.csv</t>
  </si>
  <si>
    <t>PREHNITE-F - 4</t>
  </si>
  <si>
    <t>20200626-prehnite-test3_100.csv</t>
  </si>
  <si>
    <t>PREHNITE-F - 5</t>
  </si>
  <si>
    <t>20200626-prehnite-test3_101.csv</t>
  </si>
  <si>
    <t>PREHNITE-F - 6</t>
  </si>
  <si>
    <t>20200626-prehnite-test3_102.csv</t>
  </si>
  <si>
    <t>PREHNITE-F - 7</t>
  </si>
  <si>
    <t>20200626-prehnite-test3_103.csv</t>
  </si>
  <si>
    <t>PREHNITE-F - 8</t>
  </si>
  <si>
    <t>20200626-prehnite-test3_104.csv</t>
  </si>
  <si>
    <t>PREHNITE-F - 9</t>
  </si>
  <si>
    <t>20200626-prehnite-test3_107.csv</t>
  </si>
  <si>
    <t>PREHNITE-F - 10</t>
  </si>
  <si>
    <t>20200626-prehnite-test3_108.csv</t>
  </si>
  <si>
    <t>PREHNITE-F - 11</t>
  </si>
  <si>
    <t>20200626-prehnite-test3_109.csv</t>
  </si>
  <si>
    <t>PREHNITE-F - 12</t>
  </si>
  <si>
    <t>average prehnite F</t>
    <phoneticPr fontId="3" type="noConversion"/>
  </si>
  <si>
    <t>2 stdev prehnite F</t>
    <phoneticPr fontId="3" type="noConversion"/>
  </si>
  <si>
    <t>20200626-prehnite-test3_27.csv</t>
  </si>
  <si>
    <t>20200626-prehnite-test3_28.csv</t>
  </si>
  <si>
    <t>PREHNITE-B - 7</t>
  </si>
  <si>
    <t>20200626-prehnite-test3_29.csv</t>
  </si>
  <si>
    <t>20200626-prehnite-test3_84.csv</t>
  </si>
  <si>
    <t>PREHNITE-B - 9</t>
  </si>
  <si>
    <t>20200626-prehnite-test3_85.csv</t>
  </si>
  <si>
    <t>PREHNITE-B - 10</t>
  </si>
  <si>
    <t>average prehnite B</t>
    <phoneticPr fontId="3" type="noConversion"/>
  </si>
  <si>
    <t>2 stdev prehnite B</t>
    <phoneticPr fontId="3" type="noConversion"/>
  </si>
  <si>
    <t>20200626-prehnite-test2_35.csv</t>
  </si>
  <si>
    <t>riemvasmaak</t>
    <phoneticPr fontId="3" type="noConversion"/>
  </si>
  <si>
    <t>PREHNITE-C - 1</t>
  </si>
  <si>
    <t>20200626-prehnite-test2_36.csv</t>
  </si>
  <si>
    <t>PREHNITE-C - 2</t>
  </si>
  <si>
    <t>20200626-prehnite-test2_37.csv</t>
  </si>
  <si>
    <t>PREHNITE-C - 3</t>
  </si>
  <si>
    <t>20200626-prehnite-test2_39.csv</t>
  </si>
  <si>
    <t>PREHNITE-C - 5</t>
  </si>
  <si>
    <t>20200626-prehnite-test2_40.csv</t>
  </si>
  <si>
    <t>PREHNITE-C - 6</t>
  </si>
  <si>
    <t>20200626-prehnite-test2_41.csv</t>
  </si>
  <si>
    <t>PREHNITE-C - 7</t>
  </si>
  <si>
    <t>20200626-prehnite-test2_42.csv</t>
  </si>
  <si>
    <t>PREHNITE-C - 8</t>
  </si>
  <si>
    <t>20200626-prehnite-test3_33.csv</t>
  </si>
  <si>
    <t>20200626-prehnite-test3_34.csv</t>
  </si>
  <si>
    <t>20200626-prehnite-test3_35.csv</t>
  </si>
  <si>
    <t>20200626-prehnite-test3_36.csv</t>
  </si>
  <si>
    <t>PREHNITE-C - 4</t>
  </si>
  <si>
    <t>20200626-prehnite-test3_37.csv</t>
  </si>
  <si>
    <t>20200626-prehnite-test3_38.csv</t>
  </si>
  <si>
    <t>20200626-prehnite-test3_39.csv</t>
  </si>
  <si>
    <t>20200626-prehnite-test3_40.csv</t>
  </si>
  <si>
    <t>20200626-prehnite-test3_86.csv</t>
  </si>
  <si>
    <t>PREHNITE-C - 9</t>
  </si>
  <si>
    <t>20200626-prehnite-test3_87.csv</t>
  </si>
  <si>
    <t>PREHNITE-C - 10</t>
  </si>
  <si>
    <t>average prehnite C</t>
    <phoneticPr fontId="3" type="noConversion"/>
  </si>
  <si>
    <t>2 stdev prehnite C</t>
    <phoneticPr fontId="3" type="noConversion"/>
  </si>
  <si>
    <t>20200626-prehnite-test2_45.csv</t>
  </si>
  <si>
    <t>Nchawaneng</t>
    <phoneticPr fontId="3" type="noConversion"/>
  </si>
  <si>
    <t>PREHNITE-D - 1</t>
  </si>
  <si>
    <t>20200626-prehnite-test2_46.csv</t>
  </si>
  <si>
    <t>PREHNITE-D - 2</t>
  </si>
  <si>
    <t>20200626-prehnite-test3_43.csv</t>
  </si>
  <si>
    <t>20200626-prehnite-test3_44.csv</t>
  </si>
  <si>
    <t>20200626-prehnite-test3_46.csv</t>
  </si>
  <si>
    <t>PREHNITE-D - 3</t>
  </si>
  <si>
    <t>20200626-prehnite-test3_47.csv</t>
  </si>
  <si>
    <t>PREHNITE-D - 4</t>
  </si>
  <si>
    <t>20200626-prehnite-test3_48.csv</t>
  </si>
  <si>
    <t>PREHNITE-D - 5</t>
  </si>
  <si>
    <t>20200626-prehnite-test3_49.csv</t>
  </si>
  <si>
    <t>PREHNITE-D - 6</t>
  </si>
  <si>
    <t>20200626-prehnite-test3_50.csv</t>
  </si>
  <si>
    <t>PREHNITE-D - 7</t>
  </si>
  <si>
    <t>20200626-prehnite-test3_52.csv</t>
  </si>
  <si>
    <t>PREHNITE-D - 9</t>
  </si>
  <si>
    <t>20200626-prehnite-test3_53.csv</t>
  </si>
  <si>
    <t>Ca</t>
    <phoneticPr fontId="0" type="noConversion"/>
  </si>
  <si>
    <t>Na</t>
    <phoneticPr fontId="0" type="noConversion"/>
  </si>
  <si>
    <t>K</t>
    <phoneticPr fontId="0" type="noConversion"/>
  </si>
  <si>
    <t>Sr</t>
    <phoneticPr fontId="0" type="noConversion"/>
  </si>
  <si>
    <t>Ba</t>
    <phoneticPr fontId="0" type="noConversion"/>
  </si>
  <si>
    <t>total cations</t>
    <phoneticPr fontId="0" type="noConversion"/>
  </si>
  <si>
    <t>Al+Fe3+</t>
    <phoneticPr fontId="0" type="noConversion"/>
  </si>
  <si>
    <t>20200626-prehnite-test2_9.csv</t>
  </si>
  <si>
    <t>Gobobseb</t>
    <phoneticPr fontId="3" type="noConversion"/>
  </si>
  <si>
    <t>PREHNITE-A - 1</t>
  </si>
  <si>
    <t>20200626-prehnite-test2_10.csv</t>
  </si>
  <si>
    <t>PREHNITE-A - 2</t>
  </si>
  <si>
    <t>20200626-prehnite-test2_11.csv</t>
  </si>
  <si>
    <t>PREHNITE-A - 3</t>
  </si>
  <si>
    <t>20200626-prehnite-test2_12.csv</t>
  </si>
  <si>
    <t>PREHNITE-A - 4</t>
  </si>
  <si>
    <t>20200626-prehnite-test2_13.csv</t>
  </si>
  <si>
    <t>PREHNITE-A - 5</t>
  </si>
  <si>
    <t>20200626-prehnite-test2_14.csv</t>
  </si>
  <si>
    <t>PREHNITE-A - 6</t>
  </si>
  <si>
    <t>20200626-prehnite-test2_16.csv</t>
  </si>
  <si>
    <t>PREHNITE-A - 7</t>
  </si>
  <si>
    <t>20200626-prehnite-test2_17.csv</t>
  </si>
  <si>
    <t>PREHNITE-A - 8</t>
  </si>
  <si>
    <t>20200626-prehnite-test2_18.csv</t>
  </si>
  <si>
    <t>PREHNITE-A - 9</t>
  </si>
  <si>
    <t>20200626-prehnite-test3_7.csv</t>
  </si>
  <si>
    <t>20200626-prehnite-test3_8.csv</t>
  </si>
  <si>
    <t>20200626-prehnite-test3_9.csv</t>
  </si>
  <si>
    <t>20200626-prehnite-test3_10.csv</t>
  </si>
  <si>
    <t>20200626-prehnite-test3_11.csv</t>
  </si>
  <si>
    <t>20200626-prehnite-test3_12.csv</t>
  </si>
  <si>
    <t>20200626-prehnite-test3_14.csv</t>
  </si>
  <si>
    <t>20200626-prehnite-test3_15.csv</t>
  </si>
  <si>
    <t>20200626-prehnite-test3_16.csv</t>
  </si>
  <si>
    <t>20200626-prehnite-test3_82.csv</t>
  </si>
  <si>
    <t>PREHNITE-A - 10</t>
  </si>
  <si>
    <t>20200626-prehnite-test3_83.csv</t>
  </si>
  <si>
    <t>PREHNITE-A - 11</t>
  </si>
  <si>
    <t>average prehnite A</t>
    <phoneticPr fontId="3" type="noConversion"/>
  </si>
  <si>
    <t>2 stdev prehnite A</t>
    <phoneticPr fontId="3" type="noConversion"/>
  </si>
  <si>
    <t>20200626-prehnite-test2_22.csv</t>
  </si>
  <si>
    <t>Karasburg</t>
    <phoneticPr fontId="3" type="noConversion"/>
  </si>
  <si>
    <t>PREHNITE-B - 1</t>
  </si>
  <si>
    <t>20200626-prehnite-test2_23.csv</t>
  </si>
  <si>
    <t>PREHNITE-B - 2</t>
  </si>
  <si>
    <t>20200626-prehnite-test2_25.csv</t>
  </si>
  <si>
    <t>PREHNITE-B - 4</t>
  </si>
  <si>
    <t>20200626-prehnite-test2_26.csv</t>
  </si>
  <si>
    <t>PREHNITE-B - 5</t>
  </si>
  <si>
    <t>20200626-prehnite-test2_29.csv</t>
  </si>
  <si>
    <t>PREHNITE-B - 6</t>
  </si>
  <si>
    <t>20200626-prehnite-test2_31.csv</t>
  </si>
  <si>
    <t>PREHNITE-B - 8</t>
  </si>
  <si>
    <t>20200626-prehnite-test3_20.csv</t>
  </si>
  <si>
    <t>20200626-prehnite-test3_21.csv</t>
  </si>
  <si>
    <t>20200626-prehnite-test3_22.csv</t>
  </si>
  <si>
    <t>PREHNITE-B - 3</t>
  </si>
  <si>
    <t>20200626-prehnite-test3_23.csv</t>
  </si>
  <si>
    <t>20200626-prehnite-test3_24.csv</t>
  </si>
  <si>
    <t>()</t>
    <phoneticPr fontId="3" type="noConversion"/>
  </si>
  <si>
    <t>20200626-prehnite-test2_8.csv</t>
  </si>
  <si>
    <t>BHVO2G - 1</t>
  </si>
  <si>
    <t>20200626-prehnite-test2_21.csv</t>
  </si>
  <si>
    <t>BHVO2G - 2</t>
  </si>
  <si>
    <t>20200626-prehnite-test2_27.csv</t>
  </si>
  <si>
    <t>BHVO2G - 3</t>
  </si>
  <si>
    <t>20200626-prehnite-test2_34.csv</t>
  </si>
  <si>
    <t>BHVO2G - 4</t>
  </si>
  <si>
    <t>20200626-prehnite-test2_44.csv</t>
  </si>
  <si>
    <t>BHVO2G - 5</t>
  </si>
  <si>
    <t>20200626-prehnite-test3_6.csv</t>
  </si>
  <si>
    <t>BHVO-2G</t>
  </si>
  <si>
    <t>20200626-prehnite-test3_19.csv</t>
  </si>
  <si>
    <t>20200626-prehnite-test3_32.csv</t>
  </si>
  <si>
    <t>20200626-prehnite-test3_42.csv</t>
  </si>
  <si>
    <t>20200626-prehnite-test3_56.csv</t>
  </si>
  <si>
    <t>20200626-prehnite-test3_81.csv</t>
  </si>
  <si>
    <t>20200626-prehnite-test3_94.csv</t>
  </si>
  <si>
    <t>20200626-prehnite-test3_106.csv</t>
  </si>
  <si>
    <t>20200626-prehnite-test3_119.csv</t>
  </si>
  <si>
    <t>BHVO2G - 10</t>
  </si>
  <si>
    <t>20200626-prehnite-test3_128.csv</t>
  </si>
  <si>
    <t>20200626-prehnite-test3_143.csv</t>
  </si>
  <si>
    <t>average BHVO2</t>
    <phoneticPr fontId="3" type="noConversion"/>
  </si>
  <si>
    <t>USGS BHVO-2G: GeoReM preferred Values</t>
  </si>
  <si>
    <t>Si</t>
    <phoneticPr fontId="0" type="noConversion"/>
  </si>
  <si>
    <t>Ti</t>
    <phoneticPr fontId="0" type="noConversion"/>
  </si>
  <si>
    <t>Al</t>
    <phoneticPr fontId="0" type="noConversion"/>
  </si>
  <si>
    <t>Fe3+</t>
    <phoneticPr fontId="0" type="noConversion"/>
  </si>
  <si>
    <t>Mn</t>
    <phoneticPr fontId="0" type="noConversion"/>
  </si>
  <si>
    <t>Mg</t>
    <phoneticPr fontId="0" type="noConversion"/>
  </si>
  <si>
    <t>LB#</t>
  </si>
  <si>
    <t>AL#</t>
  </si>
  <si>
    <t>Source Filename</t>
  </si>
  <si>
    <t>Where</t>
    <phoneticPr fontId="3" type="noConversion"/>
  </si>
  <si>
    <t>Sample</t>
  </si>
  <si>
    <t>Analysis</t>
  </si>
  <si>
    <t>Quant Setup</t>
  </si>
  <si>
    <t>Comment</t>
  </si>
  <si>
    <t>Spot Size (¬µm)</t>
  </si>
  <si>
    <t>Start (s)</t>
  </si>
  <si>
    <t>End (s)</t>
  </si>
  <si>
    <t>Time (s)</t>
  </si>
  <si>
    <t>Element Total</t>
  </si>
  <si>
    <t>Compound Total</t>
  </si>
  <si>
    <t>7Li</t>
  </si>
  <si>
    <t>9Be</t>
  </si>
  <si>
    <t>11B</t>
  </si>
  <si>
    <t>29Si</t>
  </si>
  <si>
    <t>44Ca</t>
  </si>
  <si>
    <t>45Sc</t>
  </si>
  <si>
    <t>49Ti</t>
  </si>
  <si>
    <t>52Cr</t>
  </si>
  <si>
    <t>60Ni</t>
  </si>
  <si>
    <t>65Cu</t>
  </si>
  <si>
    <t>68Zn</t>
  </si>
  <si>
    <t>71Ga</t>
  </si>
  <si>
    <t>74Ge</t>
  </si>
  <si>
    <t>75As</t>
  </si>
  <si>
    <t>85Rb</t>
  </si>
  <si>
    <t>86Sr</t>
  </si>
  <si>
    <t>88Sr</t>
  </si>
  <si>
    <t>89Y</t>
  </si>
  <si>
    <t>90Zr</t>
  </si>
  <si>
    <t>93Nb</t>
  </si>
  <si>
    <t>95Mo</t>
  </si>
  <si>
    <t>114Cd</t>
  </si>
  <si>
    <t>115In</t>
  </si>
  <si>
    <t>118Sn</t>
  </si>
  <si>
    <t>119Sn</t>
  </si>
  <si>
    <t>121Sb</t>
  </si>
  <si>
    <t>137Ba</t>
  </si>
  <si>
    <t>139La</t>
  </si>
  <si>
    <t>140Ce</t>
  </si>
  <si>
    <t>141Pr</t>
  </si>
  <si>
    <t>146Nd</t>
  </si>
  <si>
    <t>147Sm</t>
  </si>
  <si>
    <t>151Eu</t>
  </si>
  <si>
    <t>153Eu</t>
  </si>
  <si>
    <t>157Gd</t>
  </si>
  <si>
    <t>159Tb</t>
  </si>
  <si>
    <t>160Gd</t>
  </si>
  <si>
    <t>163Dy</t>
  </si>
  <si>
    <t>165Ho</t>
  </si>
  <si>
    <t>167Er</t>
  </si>
  <si>
    <t>169Tm</t>
  </si>
  <si>
    <t>172Yb</t>
  </si>
  <si>
    <t>173Yb</t>
  </si>
  <si>
    <t>175Lu</t>
  </si>
  <si>
    <t>178Hf</t>
  </si>
  <si>
    <t>180Hf</t>
  </si>
  <si>
    <t>181Ta</t>
  </si>
  <si>
    <t>182W</t>
  </si>
  <si>
    <t>204Pb</t>
  </si>
  <si>
    <t>206Pb</t>
  </si>
  <si>
    <t>207Pb</t>
  </si>
  <si>
    <t>208Pb</t>
  </si>
  <si>
    <t>232Th</t>
  </si>
  <si>
    <t>238U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</si>
  <si>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</si>
  <si>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</si>
  <si>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</si>
  <si>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</si>
  <si>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</si>
  <si>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</si>
  <si>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</si>
  <si>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</si>
  <si>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</si>
  <si>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Y</t>
  </si>
  <si>
    <t>Ho</t>
  </si>
  <si>
    <t>Er</t>
  </si>
  <si>
    <t>Tm</t>
  </si>
  <si>
    <t>Yb</t>
  </si>
  <si>
    <t>Lu</t>
  </si>
  <si>
    <t>P</t>
  </si>
  <si>
    <t>Ti</t>
  </si>
  <si>
    <t>Th</t>
  </si>
  <si>
    <t>U</t>
  </si>
  <si>
    <t>Nb</t>
  </si>
  <si>
    <t>Ta</t>
  </si>
  <si>
    <t>Pb</t>
  </si>
  <si>
    <t>Hf</t>
  </si>
  <si>
    <t>PM Palme +O'Neill (2014)</t>
    <phoneticPr fontId="3" type="noConversion"/>
  </si>
  <si>
    <t>20200626-prehnite-test2_7.csv</t>
  </si>
  <si>
    <t>BCR2G - 1</t>
  </si>
  <si>
    <t>New QS</t>
  </si>
  <si>
    <t>20200626-prehnite-test2_20.csv</t>
  </si>
  <si>
    <t>BCR2G - 2</t>
  </si>
  <si>
    <t>20200626-prehnite-test2_33.csv</t>
  </si>
  <si>
    <t>BCR2G - 3</t>
  </si>
  <si>
    <t>20200626-prehnite-test2_43.csv</t>
  </si>
  <si>
    <t>BCR2G - 4</t>
  </si>
  <si>
    <t>20200626-prehnite-test3_5.csv</t>
  </si>
  <si>
    <t>BCR-2G</t>
  </si>
  <si>
    <t>traces prehnite</t>
  </si>
  <si>
    <t>20200626-prehnite-test3_18.csv</t>
  </si>
  <si>
    <t>20200626-prehnite-test3_31.csv</t>
  </si>
  <si>
    <t>20200626-prehnite-test3_41.csv</t>
  </si>
  <si>
    <t>20200626-prehnite-test3_55.csv</t>
  </si>
  <si>
    <t>20200626-prehnite-test3_80.csv</t>
  </si>
  <si>
    <t>20200626-prehnite-test3_93.csv</t>
  </si>
  <si>
    <t>20200626-prehnite-test3_105.csv</t>
  </si>
  <si>
    <t>20200626-prehnite-test3_118.csv</t>
  </si>
  <si>
    <t>BCR2G - 9</t>
  </si>
  <si>
    <t>20200626-prehnite-test3_127.csv</t>
  </si>
  <si>
    <t>20200626-prehnite-test3_142.csv</t>
  </si>
  <si>
    <t>average BCR2G</t>
    <phoneticPr fontId="3" type="noConversion"/>
  </si>
  <si>
    <t>2 stdev</t>
    <phoneticPr fontId="3" type="noConversion"/>
  </si>
  <si>
    <t>accuracy (%)</t>
    <phoneticPr fontId="3" type="noConversion"/>
  </si>
  <si>
    <t>USGS BCR-2G: GeoReM preferred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</si>
</sst>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sz val="10"/>
      <name val="Helvetica"/>
    </font>
    <font>
      <b/>
      <u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4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2" fontId="1" fillId="0" borderId="0" xfId="0" applyNumberFormat="1" applyFont="1" applyFill="1"/>
    <xf numFmtId="2" fontId="2" fillId="0" borderId="0" xfId="0" applyNumberFormat="1" applyFont="1" applyFill="1"/>
    <xf numFmtId="1" fontId="1" fillId="0" borderId="0" xfId="0" applyNumberFormat="1" applyFont="1" applyFill="1"/>
    <xf numFmtId="1" fontId="2" fillId="0" borderId="0" xfId="0" applyNumberFormat="1" applyFont="1" applyFill="1"/>
    <xf numFmtId="0" fontId="5" fillId="0" borderId="0" xfId="0" applyFont="1" applyFill="1"/>
    <xf numFmtId="1" fontId="5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1" fillId="0" borderId="0" xfId="0" applyNumberFormat="1" applyFont="1" applyFill="1"/>
    <xf numFmtId="2" fontId="0" fillId="0" borderId="0" xfId="0" applyNumberFormat="1" applyFill="1"/>
    <xf numFmtId="2" fontId="0" fillId="0" borderId="0" xfId="0" applyNumberFormat="1" applyFont="1" applyFill="1"/>
    <xf numFmtId="1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11.42578125" defaultRowHeight="12.75" x14ac:dyDescent="0.2"/>
  <cols>
    <col min="1" max="1" width="36.85546875" style="19" customWidth="1"/>
    <col min="2" max="7" width="11.42578125" style="19"/>
    <col min="8" max="8" width="14.28515625" style="20" customWidth="1"/>
    <col min="9" max="9" width="11.42578125" style="20"/>
    <col min="10" max="15" width="11.42578125" style="19"/>
    <col min="16" max="16384" width="11.42578125" style="21"/>
  </cols>
  <sheetData>
    <row r="1" spans="1:15" x14ac:dyDescent="0.2">
      <c r="A1" s="19" t="s">
        <v>454</v>
      </c>
      <c r="B1" s="19" t="s">
        <v>223</v>
      </c>
      <c r="C1" s="19" t="s">
        <v>231</v>
      </c>
      <c r="D1" s="19" t="s">
        <v>224</v>
      </c>
      <c r="E1" s="19" t="s">
        <v>229</v>
      </c>
      <c r="F1" s="19" t="s">
        <v>230</v>
      </c>
      <c r="G1" s="19" t="s">
        <v>225</v>
      </c>
      <c r="H1" s="20" t="s">
        <v>228</v>
      </c>
      <c r="I1" s="20" t="s">
        <v>221</v>
      </c>
      <c r="J1" s="19" t="s">
        <v>226</v>
      </c>
      <c r="K1" s="19" t="s">
        <v>232</v>
      </c>
      <c r="L1" s="19" t="s">
        <v>233</v>
      </c>
      <c r="M1" s="19" t="s">
        <v>222</v>
      </c>
      <c r="N1" s="19" t="s">
        <v>227</v>
      </c>
      <c r="O1" s="19" t="s">
        <v>234</v>
      </c>
    </row>
    <row r="2" spans="1:15" x14ac:dyDescent="0.2">
      <c r="B2" s="21"/>
      <c r="C2" s="21"/>
      <c r="D2" s="21"/>
      <c r="E2" s="21"/>
      <c r="G2" s="21"/>
      <c r="H2" s="22"/>
      <c r="I2" s="22"/>
      <c r="J2" s="21"/>
      <c r="M2" s="21"/>
      <c r="N2" s="21"/>
    </row>
    <row r="3" spans="1:15" x14ac:dyDescent="0.2">
      <c r="A3" s="19" t="s">
        <v>235</v>
      </c>
      <c r="B3" s="19">
        <v>43.54</v>
      </c>
      <c r="C3" s="19">
        <v>0.03</v>
      </c>
      <c r="D3" s="19">
        <v>23.22</v>
      </c>
      <c r="E3" s="19">
        <v>1.42</v>
      </c>
      <c r="F3" s="19">
        <v>0.01</v>
      </c>
      <c r="G3" s="19">
        <v>0</v>
      </c>
      <c r="H3" s="20">
        <v>27.55</v>
      </c>
      <c r="I3" s="20">
        <v>0</v>
      </c>
      <c r="J3" s="19">
        <v>0.01</v>
      </c>
      <c r="K3" s="19">
        <v>0</v>
      </c>
      <c r="L3" s="19">
        <v>0</v>
      </c>
      <c r="M3" s="19">
        <v>0.04</v>
      </c>
      <c r="N3" s="19">
        <v>0</v>
      </c>
      <c r="O3" s="19">
        <v>95.83</v>
      </c>
    </row>
    <row r="4" spans="1:15" x14ac:dyDescent="0.2">
      <c r="A4" s="19" t="s">
        <v>236</v>
      </c>
      <c r="B4" s="19">
        <v>43.46</v>
      </c>
      <c r="C4" s="19">
        <v>0</v>
      </c>
      <c r="D4" s="19">
        <v>23.52</v>
      </c>
      <c r="E4" s="19">
        <v>0.7</v>
      </c>
      <c r="F4" s="19">
        <v>0.02</v>
      </c>
      <c r="G4" s="19">
        <v>0</v>
      </c>
      <c r="H4" s="20">
        <v>27.04</v>
      </c>
      <c r="I4" s="20">
        <v>0.02</v>
      </c>
      <c r="J4" s="19">
        <v>0</v>
      </c>
      <c r="K4" s="19">
        <v>0</v>
      </c>
      <c r="L4" s="19">
        <v>0</v>
      </c>
      <c r="M4" s="19">
        <v>0.02</v>
      </c>
      <c r="N4" s="19">
        <v>0.01</v>
      </c>
      <c r="O4" s="19">
        <v>94.78</v>
      </c>
    </row>
    <row r="5" spans="1:15" x14ac:dyDescent="0.2">
      <c r="A5" s="19" t="s">
        <v>166</v>
      </c>
      <c r="B5" s="19">
        <v>42.39</v>
      </c>
      <c r="C5" s="19">
        <v>0</v>
      </c>
      <c r="D5" s="19">
        <v>20.440000000000001</v>
      </c>
      <c r="E5" s="19">
        <v>4.72</v>
      </c>
      <c r="F5" s="19">
        <v>0</v>
      </c>
      <c r="G5" s="19">
        <v>0</v>
      </c>
      <c r="H5" s="20">
        <v>26.92</v>
      </c>
      <c r="I5" s="20">
        <v>0</v>
      </c>
      <c r="J5" s="19">
        <v>0</v>
      </c>
      <c r="K5" s="19">
        <v>0</v>
      </c>
      <c r="L5" s="19">
        <v>0.03</v>
      </c>
      <c r="M5" s="19">
        <v>0.04</v>
      </c>
      <c r="N5" s="19">
        <v>0.01</v>
      </c>
      <c r="O5" s="19">
        <v>94.57</v>
      </c>
    </row>
    <row r="6" spans="1:15" x14ac:dyDescent="0.2">
      <c r="A6" s="19" t="s">
        <v>167</v>
      </c>
      <c r="B6" s="19">
        <v>43.2</v>
      </c>
      <c r="C6" s="19">
        <v>0</v>
      </c>
      <c r="D6" s="19">
        <v>22.31</v>
      </c>
      <c r="E6" s="19">
        <v>2.5</v>
      </c>
      <c r="F6" s="19">
        <v>0.01</v>
      </c>
      <c r="G6" s="19">
        <v>0</v>
      </c>
      <c r="H6" s="20">
        <v>26.92</v>
      </c>
      <c r="I6" s="20">
        <v>0.03</v>
      </c>
      <c r="J6" s="19">
        <v>0</v>
      </c>
      <c r="K6" s="19">
        <v>0.01</v>
      </c>
      <c r="L6" s="19">
        <v>0.03</v>
      </c>
      <c r="M6" s="19">
        <v>0.02</v>
      </c>
      <c r="N6" s="19">
        <v>0.01</v>
      </c>
      <c r="O6" s="19">
        <v>95.03</v>
      </c>
    </row>
    <row r="7" spans="1:15" x14ac:dyDescent="0.2">
      <c r="A7" s="19" t="s">
        <v>144</v>
      </c>
      <c r="B7" s="19">
        <v>42.25</v>
      </c>
      <c r="C7" s="19">
        <v>0</v>
      </c>
      <c r="D7" s="19">
        <v>18.87</v>
      </c>
      <c r="E7" s="19">
        <v>6.6</v>
      </c>
      <c r="F7" s="19">
        <v>0</v>
      </c>
      <c r="G7" s="19">
        <v>0</v>
      </c>
      <c r="H7" s="20">
        <v>27.06</v>
      </c>
      <c r="I7" s="20">
        <v>0.01</v>
      </c>
      <c r="J7" s="19">
        <v>0</v>
      </c>
      <c r="K7" s="19">
        <v>0.01</v>
      </c>
      <c r="L7" s="19">
        <v>0</v>
      </c>
      <c r="M7" s="19">
        <v>0</v>
      </c>
      <c r="N7" s="19">
        <v>0</v>
      </c>
      <c r="O7" s="19">
        <v>94.81</v>
      </c>
    </row>
    <row r="8" spans="1:15" x14ac:dyDescent="0.2">
      <c r="A8" s="19" t="s">
        <v>145</v>
      </c>
      <c r="B8" s="19">
        <v>42.44</v>
      </c>
      <c r="C8" s="19">
        <v>0</v>
      </c>
      <c r="D8" s="19">
        <v>19.07</v>
      </c>
      <c r="E8" s="19">
        <v>6</v>
      </c>
      <c r="F8" s="19">
        <v>0.02</v>
      </c>
      <c r="G8" s="19">
        <v>0.01</v>
      </c>
      <c r="H8" s="20">
        <v>26.9</v>
      </c>
      <c r="I8" s="20">
        <v>0</v>
      </c>
      <c r="J8" s="19">
        <v>0.01</v>
      </c>
      <c r="K8" s="19">
        <v>0.03</v>
      </c>
      <c r="L8" s="19">
        <v>0</v>
      </c>
      <c r="M8" s="19">
        <v>0</v>
      </c>
      <c r="N8" s="19">
        <v>0.01</v>
      </c>
      <c r="O8" s="19">
        <v>94.48</v>
      </c>
    </row>
    <row r="9" spans="1:15" x14ac:dyDescent="0.2">
      <c r="A9" s="19" t="s">
        <v>168</v>
      </c>
      <c r="B9" s="19">
        <v>42.58</v>
      </c>
      <c r="C9" s="19">
        <v>0</v>
      </c>
      <c r="D9" s="19">
        <v>21.45</v>
      </c>
      <c r="E9" s="19">
        <v>3.62</v>
      </c>
      <c r="F9" s="19">
        <v>0.01</v>
      </c>
      <c r="G9" s="19">
        <v>0.01</v>
      </c>
      <c r="H9" s="20">
        <v>27.02</v>
      </c>
      <c r="I9" s="20">
        <v>0</v>
      </c>
      <c r="J9" s="19">
        <v>0</v>
      </c>
      <c r="K9" s="19">
        <v>0</v>
      </c>
      <c r="L9" s="19">
        <v>0.02</v>
      </c>
      <c r="M9" s="19">
        <v>0</v>
      </c>
      <c r="N9" s="19">
        <v>0.01</v>
      </c>
      <c r="O9" s="19">
        <v>94.72</v>
      </c>
    </row>
    <row r="10" spans="1:15" x14ac:dyDescent="0.2">
      <c r="A10" s="19" t="s">
        <v>169</v>
      </c>
      <c r="B10" s="19">
        <v>42.86</v>
      </c>
      <c r="C10" s="19">
        <v>0</v>
      </c>
      <c r="D10" s="19">
        <v>20.37</v>
      </c>
      <c r="E10" s="19">
        <v>5.01</v>
      </c>
      <c r="F10" s="19">
        <v>0.01</v>
      </c>
      <c r="G10" s="19">
        <v>0</v>
      </c>
      <c r="H10" s="20">
        <v>26.98</v>
      </c>
      <c r="I10" s="20">
        <v>0</v>
      </c>
      <c r="J10" s="19">
        <v>0</v>
      </c>
      <c r="K10" s="19">
        <v>0</v>
      </c>
      <c r="L10" s="19">
        <v>0</v>
      </c>
      <c r="M10" s="19">
        <v>0.02</v>
      </c>
      <c r="N10" s="19">
        <v>0.02</v>
      </c>
      <c r="O10" s="19">
        <v>95.26</v>
      </c>
    </row>
    <row r="11" spans="1:15" x14ac:dyDescent="0.2">
      <c r="A11" s="19" t="s">
        <v>170</v>
      </c>
      <c r="B11" s="19">
        <v>42.88</v>
      </c>
      <c r="C11" s="19">
        <v>0.01</v>
      </c>
      <c r="D11" s="19">
        <v>21.25</v>
      </c>
      <c r="E11" s="19">
        <v>3.78</v>
      </c>
      <c r="F11" s="19">
        <v>0.02</v>
      </c>
      <c r="G11" s="19">
        <v>0</v>
      </c>
      <c r="H11" s="20">
        <v>26.94</v>
      </c>
      <c r="I11" s="20">
        <v>0.01</v>
      </c>
      <c r="J11" s="19">
        <v>0</v>
      </c>
      <c r="K11" s="19">
        <v>0</v>
      </c>
      <c r="L11" s="19">
        <v>0</v>
      </c>
      <c r="M11" s="19">
        <v>0.05</v>
      </c>
      <c r="N11" s="19">
        <v>0</v>
      </c>
      <c r="O11" s="19">
        <v>94.95</v>
      </c>
    </row>
    <row r="12" spans="1:15" x14ac:dyDescent="0.2">
      <c r="A12" s="19" t="s">
        <v>171</v>
      </c>
      <c r="B12" s="19">
        <v>42.76</v>
      </c>
      <c r="C12" s="19">
        <v>0.01</v>
      </c>
      <c r="D12" s="19">
        <v>20.62</v>
      </c>
      <c r="E12" s="19">
        <v>4.88</v>
      </c>
      <c r="F12" s="19">
        <v>0.01</v>
      </c>
      <c r="G12" s="19">
        <v>0</v>
      </c>
      <c r="H12" s="20">
        <v>26.95</v>
      </c>
      <c r="I12" s="20">
        <v>0</v>
      </c>
      <c r="J12" s="19">
        <v>0.02</v>
      </c>
      <c r="K12" s="19">
        <v>0</v>
      </c>
      <c r="L12" s="19">
        <v>0</v>
      </c>
      <c r="M12" s="19">
        <v>0</v>
      </c>
      <c r="N12" s="19">
        <v>0</v>
      </c>
      <c r="O12" s="19">
        <v>95.27</v>
      </c>
    </row>
    <row r="13" spans="1:15" x14ac:dyDescent="0.2">
      <c r="A13" s="19" t="s">
        <v>117</v>
      </c>
      <c r="B13" s="19">
        <v>42.93</v>
      </c>
      <c r="C13" s="19">
        <v>0.01</v>
      </c>
      <c r="D13" s="19">
        <v>20.55</v>
      </c>
      <c r="E13" s="19">
        <v>4.4800000000000004</v>
      </c>
      <c r="F13" s="19">
        <v>0.02</v>
      </c>
      <c r="G13" s="19">
        <v>0.02</v>
      </c>
      <c r="H13" s="20">
        <v>26.89</v>
      </c>
      <c r="I13" s="20">
        <v>0</v>
      </c>
      <c r="J13" s="19">
        <v>0.02</v>
      </c>
      <c r="K13" s="19">
        <v>0.02</v>
      </c>
      <c r="L13" s="19">
        <v>0</v>
      </c>
      <c r="M13" s="19">
        <v>0.03</v>
      </c>
      <c r="N13" s="19">
        <v>0.01</v>
      </c>
      <c r="O13" s="19">
        <v>94.97</v>
      </c>
    </row>
    <row r="14" spans="1:15" x14ac:dyDescent="0.2">
      <c r="A14" s="19" t="s">
        <v>118</v>
      </c>
      <c r="B14" s="19">
        <v>42.95</v>
      </c>
      <c r="C14" s="19">
        <v>0</v>
      </c>
      <c r="D14" s="19">
        <v>20.43</v>
      </c>
      <c r="E14" s="19">
        <v>4.42</v>
      </c>
      <c r="F14" s="19">
        <v>0.01</v>
      </c>
      <c r="G14" s="19">
        <v>0</v>
      </c>
      <c r="H14" s="20">
        <v>26.76</v>
      </c>
      <c r="I14" s="20">
        <v>0.02</v>
      </c>
      <c r="J14" s="19">
        <v>0</v>
      </c>
      <c r="K14" s="19">
        <v>0</v>
      </c>
      <c r="L14" s="19">
        <v>0</v>
      </c>
      <c r="M14" s="19">
        <v>0.06</v>
      </c>
      <c r="N14" s="19">
        <v>0</v>
      </c>
      <c r="O14" s="19">
        <v>94.64</v>
      </c>
    </row>
    <row r="15" spans="1:15" x14ac:dyDescent="0.2">
      <c r="A15" s="19" t="s">
        <v>119</v>
      </c>
      <c r="B15" s="19">
        <v>43.44</v>
      </c>
      <c r="C15" s="19">
        <v>0</v>
      </c>
      <c r="D15" s="19">
        <v>23.14</v>
      </c>
      <c r="E15" s="19">
        <v>0.96</v>
      </c>
      <c r="F15" s="19">
        <v>0.01</v>
      </c>
      <c r="G15" s="19">
        <v>0</v>
      </c>
      <c r="H15" s="20">
        <v>27.23</v>
      </c>
      <c r="I15" s="20">
        <v>0</v>
      </c>
      <c r="J15" s="19">
        <v>0</v>
      </c>
      <c r="K15" s="19">
        <v>0</v>
      </c>
      <c r="L15" s="19">
        <v>0.02</v>
      </c>
      <c r="M15" s="19">
        <v>0.02</v>
      </c>
      <c r="N15" s="19">
        <v>0</v>
      </c>
      <c r="O15" s="19">
        <v>94.82</v>
      </c>
    </row>
    <row r="16" spans="1:15" x14ac:dyDescent="0.2">
      <c r="A16" s="19" t="s">
        <v>120</v>
      </c>
      <c r="B16" s="19">
        <v>43.36</v>
      </c>
      <c r="C16" s="19">
        <v>0</v>
      </c>
      <c r="D16" s="19">
        <v>22.85</v>
      </c>
      <c r="E16" s="19">
        <v>1.7</v>
      </c>
      <c r="F16" s="19">
        <v>0.02</v>
      </c>
      <c r="G16" s="19">
        <v>0.01</v>
      </c>
      <c r="H16" s="20">
        <v>26.96</v>
      </c>
      <c r="I16" s="20">
        <v>0.01</v>
      </c>
      <c r="J16" s="19">
        <v>0.01</v>
      </c>
      <c r="K16" s="19">
        <v>0</v>
      </c>
      <c r="L16" s="19">
        <v>0</v>
      </c>
      <c r="M16" s="19">
        <v>0.03</v>
      </c>
      <c r="N16" s="19">
        <v>0</v>
      </c>
      <c r="O16" s="19">
        <v>94.95</v>
      </c>
    </row>
    <row r="17" spans="1:15" x14ac:dyDescent="0.2">
      <c r="A17" s="19" t="s">
        <v>121</v>
      </c>
      <c r="B17" s="19">
        <v>43.71</v>
      </c>
      <c r="C17" s="19">
        <v>0</v>
      </c>
      <c r="D17" s="19">
        <v>23.67</v>
      </c>
      <c r="E17" s="19">
        <v>0.98</v>
      </c>
      <c r="F17" s="19">
        <v>0</v>
      </c>
      <c r="G17" s="19">
        <v>0</v>
      </c>
      <c r="H17" s="20">
        <v>27.58</v>
      </c>
      <c r="I17" s="20">
        <v>0</v>
      </c>
      <c r="J17" s="19">
        <v>0</v>
      </c>
      <c r="K17" s="19">
        <v>0</v>
      </c>
      <c r="L17" s="19">
        <v>0.02</v>
      </c>
      <c r="M17" s="19">
        <v>0</v>
      </c>
      <c r="N17" s="19">
        <v>0</v>
      </c>
      <c r="O17" s="19">
        <v>95.97</v>
      </c>
    </row>
    <row r="18" spans="1:15" x14ac:dyDescent="0.2">
      <c r="A18" s="19" t="s">
        <v>122</v>
      </c>
      <c r="B18" s="19">
        <v>43.34</v>
      </c>
      <c r="C18" s="19">
        <v>0</v>
      </c>
      <c r="D18" s="19">
        <v>22.9</v>
      </c>
      <c r="E18" s="19">
        <v>1.57</v>
      </c>
      <c r="F18" s="19">
        <v>0</v>
      </c>
      <c r="G18" s="19">
        <v>0</v>
      </c>
      <c r="H18" s="20">
        <v>27.56</v>
      </c>
      <c r="I18" s="20">
        <v>0</v>
      </c>
      <c r="J18" s="19">
        <v>0.01</v>
      </c>
      <c r="K18" s="19">
        <v>0</v>
      </c>
      <c r="L18" s="19">
        <v>0</v>
      </c>
      <c r="M18" s="19">
        <v>0</v>
      </c>
      <c r="N18" s="19">
        <v>0</v>
      </c>
      <c r="O18" s="19">
        <v>95.38</v>
      </c>
    </row>
    <row r="19" spans="1:15" x14ac:dyDescent="0.2">
      <c r="A19" s="19" t="s">
        <v>123</v>
      </c>
      <c r="B19" s="19">
        <v>43.36</v>
      </c>
      <c r="C19" s="19">
        <v>0</v>
      </c>
      <c r="D19" s="19">
        <v>22.8</v>
      </c>
      <c r="E19" s="19">
        <v>1.65</v>
      </c>
      <c r="F19" s="19">
        <v>0</v>
      </c>
      <c r="G19" s="19">
        <v>0.01</v>
      </c>
      <c r="H19" s="20">
        <v>27.42</v>
      </c>
      <c r="I19" s="20">
        <v>0</v>
      </c>
      <c r="J19" s="19">
        <v>0.01</v>
      </c>
      <c r="K19" s="19">
        <v>0</v>
      </c>
      <c r="L19" s="19">
        <v>0</v>
      </c>
      <c r="M19" s="19">
        <v>0.04</v>
      </c>
      <c r="N19" s="19">
        <v>0.01</v>
      </c>
      <c r="O19" s="19">
        <v>95.3</v>
      </c>
    </row>
    <row r="20" spans="1:15" x14ac:dyDescent="0.2">
      <c r="A20" s="19" t="s">
        <v>124</v>
      </c>
      <c r="B20" s="19">
        <v>43.3</v>
      </c>
      <c r="C20" s="19">
        <v>0</v>
      </c>
      <c r="D20" s="19">
        <v>22.52</v>
      </c>
      <c r="E20" s="19">
        <v>1.94</v>
      </c>
      <c r="F20" s="19">
        <v>0.03</v>
      </c>
      <c r="G20" s="19">
        <v>0</v>
      </c>
      <c r="H20" s="20">
        <v>27.03</v>
      </c>
      <c r="I20" s="20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0.01</v>
      </c>
      <c r="O20" s="19">
        <v>94.83</v>
      </c>
    </row>
    <row r="21" spans="1:15" x14ac:dyDescent="0.2">
      <c r="A21" s="19" t="s">
        <v>125</v>
      </c>
      <c r="B21" s="19">
        <v>41.56</v>
      </c>
      <c r="C21" s="19">
        <v>0.02</v>
      </c>
      <c r="D21" s="19">
        <v>20.3</v>
      </c>
      <c r="E21" s="19">
        <v>4.46</v>
      </c>
      <c r="F21" s="19">
        <v>0.01</v>
      </c>
      <c r="G21" s="19">
        <v>0.01</v>
      </c>
      <c r="H21" s="20">
        <v>26.82</v>
      </c>
      <c r="I21" s="20">
        <v>0</v>
      </c>
      <c r="J21" s="19">
        <v>0.01</v>
      </c>
      <c r="K21" s="19">
        <v>0</v>
      </c>
      <c r="L21" s="19">
        <v>0</v>
      </c>
      <c r="M21" s="19">
        <v>0</v>
      </c>
      <c r="N21" s="19">
        <v>0.01</v>
      </c>
      <c r="O21" s="19">
        <v>93.19</v>
      </c>
    </row>
    <row r="23" spans="1:15" s="13" customFormat="1" x14ac:dyDescent="0.2">
      <c r="A23" s="13" t="s">
        <v>11</v>
      </c>
      <c r="B23" s="13">
        <f>AVERAGE(B3:B21)</f>
        <v>42.963684210526324</v>
      </c>
      <c r="C23" s="13">
        <f t="shared" ref="C23:O23" si="0">AVERAGE(C3:C21)</f>
        <v>4.2105263157894736E-3</v>
      </c>
      <c r="D23" s="13">
        <f t="shared" si="0"/>
        <v>21.593684210526316</v>
      </c>
      <c r="E23" s="13">
        <f t="shared" si="0"/>
        <v>3.2310526315789478</v>
      </c>
      <c r="F23" s="13">
        <f t="shared" si="0"/>
        <v>1.1052631578947368E-2</v>
      </c>
      <c r="G23" s="13">
        <f t="shared" si="0"/>
        <v>3.6842105263157898E-3</v>
      </c>
      <c r="H23" s="23">
        <f t="shared" si="0"/>
        <v>27.080526315789477</v>
      </c>
      <c r="I23" s="23">
        <f t="shared" si="0"/>
        <v>5.263157894736842E-3</v>
      </c>
      <c r="J23" s="13">
        <f t="shared" si="0"/>
        <v>5.2631578947368411E-3</v>
      </c>
      <c r="K23" s="13">
        <f t="shared" si="0"/>
        <v>3.6842105263157898E-3</v>
      </c>
      <c r="L23" s="13">
        <f t="shared" si="0"/>
        <v>6.3157894736842113E-3</v>
      </c>
      <c r="M23" s="13">
        <f t="shared" si="0"/>
        <v>1.947368421052632E-2</v>
      </c>
      <c r="N23" s="13">
        <f t="shared" si="0"/>
        <v>5.7894736842105258E-3</v>
      </c>
      <c r="O23" s="13">
        <f t="shared" si="0"/>
        <v>94.934210526315795</v>
      </c>
    </row>
    <row r="24" spans="1:15" x14ac:dyDescent="0.2">
      <c r="H24" s="23">
        <f>(40.08/56.08)*H23</f>
        <v>19.354270590885204</v>
      </c>
    </row>
    <row r="26" spans="1:15" x14ac:dyDescent="0.2">
      <c r="A26" s="19" t="s">
        <v>146</v>
      </c>
      <c r="B26" s="19">
        <v>42.88</v>
      </c>
      <c r="C26" s="19">
        <v>0.03</v>
      </c>
      <c r="D26" s="19">
        <v>22.08</v>
      </c>
      <c r="E26" s="19">
        <v>2.62</v>
      </c>
      <c r="F26" s="19">
        <v>0.01</v>
      </c>
      <c r="G26" s="19">
        <v>0.01</v>
      </c>
      <c r="H26" s="20">
        <v>27.25</v>
      </c>
      <c r="I26" s="20">
        <v>0</v>
      </c>
      <c r="J26" s="19">
        <v>0.01</v>
      </c>
      <c r="K26" s="19">
        <v>0</v>
      </c>
      <c r="L26" s="19">
        <v>0.01</v>
      </c>
      <c r="M26" s="19">
        <v>0</v>
      </c>
      <c r="N26" s="19">
        <v>0</v>
      </c>
      <c r="O26" s="19">
        <v>94.9</v>
      </c>
    </row>
    <row r="27" spans="1:15" x14ac:dyDescent="0.2">
      <c r="A27" s="19" t="s">
        <v>147</v>
      </c>
      <c r="B27" s="19">
        <v>43.25</v>
      </c>
      <c r="C27" s="19">
        <v>0</v>
      </c>
      <c r="D27" s="19">
        <v>23.43</v>
      </c>
      <c r="E27" s="19">
        <v>0.96</v>
      </c>
      <c r="F27" s="19">
        <v>0.03</v>
      </c>
      <c r="G27" s="19">
        <v>0</v>
      </c>
      <c r="H27" s="20">
        <v>27.26</v>
      </c>
      <c r="I27" s="20">
        <v>0.03</v>
      </c>
      <c r="J27" s="19">
        <v>0.03</v>
      </c>
      <c r="K27" s="19">
        <v>0.03</v>
      </c>
      <c r="L27" s="19">
        <v>0</v>
      </c>
      <c r="M27" s="19">
        <v>0.01</v>
      </c>
      <c r="N27" s="19">
        <v>0</v>
      </c>
      <c r="O27" s="19">
        <v>95.03</v>
      </c>
    </row>
    <row r="28" spans="1:15" x14ac:dyDescent="0.2">
      <c r="A28" s="19" t="s">
        <v>148</v>
      </c>
      <c r="B28" s="19">
        <v>43.4</v>
      </c>
      <c r="C28" s="19">
        <v>0.03</v>
      </c>
      <c r="D28" s="19">
        <v>23</v>
      </c>
      <c r="E28" s="19">
        <v>1.74</v>
      </c>
      <c r="F28" s="19">
        <v>0.03</v>
      </c>
      <c r="G28" s="19">
        <v>0.01</v>
      </c>
      <c r="H28" s="20">
        <v>27.5</v>
      </c>
      <c r="I28" s="20">
        <v>0</v>
      </c>
      <c r="J28" s="19">
        <v>0.01</v>
      </c>
      <c r="K28" s="19">
        <v>0</v>
      </c>
      <c r="L28" s="19">
        <v>0.01</v>
      </c>
      <c r="M28" s="19">
        <v>0</v>
      </c>
      <c r="N28" s="19">
        <v>0</v>
      </c>
      <c r="O28" s="19">
        <v>95.74</v>
      </c>
    </row>
    <row r="29" spans="1:15" x14ac:dyDescent="0.2">
      <c r="A29" s="19" t="s">
        <v>149</v>
      </c>
      <c r="B29" s="19">
        <v>42.16</v>
      </c>
      <c r="C29" s="19">
        <v>0</v>
      </c>
      <c r="D29" s="19">
        <v>18.63</v>
      </c>
      <c r="E29" s="19">
        <v>7.2</v>
      </c>
      <c r="F29" s="19">
        <v>0.01</v>
      </c>
      <c r="G29" s="19">
        <v>0</v>
      </c>
      <c r="H29" s="20">
        <v>27.25</v>
      </c>
      <c r="I29" s="20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0.02</v>
      </c>
      <c r="O29" s="19">
        <v>95.27</v>
      </c>
    </row>
    <row r="30" spans="1:15" x14ac:dyDescent="0.2">
      <c r="A30" s="19" t="s">
        <v>150</v>
      </c>
      <c r="B30" s="19">
        <v>42.23</v>
      </c>
      <c r="C30" s="19">
        <v>0.01</v>
      </c>
      <c r="D30" s="19">
        <v>18.690000000000001</v>
      </c>
      <c r="E30" s="19">
        <v>6.87</v>
      </c>
      <c r="F30" s="19">
        <v>0.02</v>
      </c>
      <c r="G30" s="19">
        <v>0</v>
      </c>
      <c r="H30" s="20">
        <v>26.58</v>
      </c>
      <c r="I30" s="20">
        <v>0.01</v>
      </c>
      <c r="J30" s="19">
        <v>0.02</v>
      </c>
      <c r="K30" s="19">
        <v>0</v>
      </c>
      <c r="L30" s="19">
        <v>0</v>
      </c>
      <c r="M30" s="19">
        <v>0</v>
      </c>
      <c r="N30" s="19">
        <v>0.01</v>
      </c>
      <c r="O30" s="19">
        <v>94.43</v>
      </c>
    </row>
    <row r="31" spans="1:15" x14ac:dyDescent="0.2">
      <c r="A31" s="19" t="s">
        <v>151</v>
      </c>
      <c r="B31" s="19">
        <v>41.88</v>
      </c>
      <c r="C31" s="19">
        <v>0.01</v>
      </c>
      <c r="D31" s="19">
        <v>18.940000000000001</v>
      </c>
      <c r="E31" s="19">
        <v>6.73</v>
      </c>
      <c r="F31" s="19">
        <v>0</v>
      </c>
      <c r="G31" s="19">
        <v>0</v>
      </c>
      <c r="H31" s="20">
        <v>26.58</v>
      </c>
      <c r="I31" s="20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0.01</v>
      </c>
      <c r="O31" s="19">
        <v>94.16</v>
      </c>
    </row>
    <row r="32" spans="1:15" x14ac:dyDescent="0.2">
      <c r="A32" s="19" t="s">
        <v>152</v>
      </c>
      <c r="B32" s="19">
        <v>43.49</v>
      </c>
      <c r="C32" s="19">
        <v>0.04</v>
      </c>
      <c r="D32" s="19">
        <v>23.45</v>
      </c>
      <c r="E32" s="19">
        <v>1</v>
      </c>
      <c r="F32" s="19">
        <v>0.06</v>
      </c>
      <c r="G32" s="19">
        <v>0</v>
      </c>
      <c r="H32" s="20">
        <v>27.7</v>
      </c>
      <c r="I32" s="20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95.74</v>
      </c>
    </row>
    <row r="33" spans="1:15" x14ac:dyDescent="0.2">
      <c r="A33" s="19" t="s">
        <v>153</v>
      </c>
      <c r="B33" s="19">
        <v>42.28</v>
      </c>
      <c r="C33" s="19">
        <v>0.03</v>
      </c>
      <c r="D33" s="19">
        <v>20.83</v>
      </c>
      <c r="E33" s="19">
        <v>4.21</v>
      </c>
      <c r="F33" s="19">
        <v>0</v>
      </c>
      <c r="G33" s="19">
        <v>0</v>
      </c>
      <c r="H33" s="20">
        <v>27.01</v>
      </c>
      <c r="I33" s="20">
        <v>0</v>
      </c>
      <c r="J33" s="19">
        <v>0.01</v>
      </c>
      <c r="K33" s="19">
        <v>0</v>
      </c>
      <c r="L33" s="19">
        <v>0</v>
      </c>
      <c r="M33" s="19">
        <v>0</v>
      </c>
      <c r="N33" s="19">
        <v>0</v>
      </c>
      <c r="O33" s="19">
        <v>94.38</v>
      </c>
    </row>
    <row r="34" spans="1:15" x14ac:dyDescent="0.2">
      <c r="A34" s="19" t="s">
        <v>154</v>
      </c>
      <c r="B34" s="19">
        <v>42.79</v>
      </c>
      <c r="C34" s="19">
        <v>0.03</v>
      </c>
      <c r="D34" s="19">
        <v>23.01</v>
      </c>
      <c r="E34" s="19">
        <v>0.98</v>
      </c>
      <c r="F34" s="19">
        <v>0</v>
      </c>
      <c r="G34" s="19">
        <v>0.01</v>
      </c>
      <c r="H34" s="20">
        <v>27.33</v>
      </c>
      <c r="I34" s="20">
        <v>0.06</v>
      </c>
      <c r="J34" s="19">
        <v>0.26</v>
      </c>
      <c r="K34" s="19">
        <v>0</v>
      </c>
      <c r="L34" s="19">
        <v>0.03</v>
      </c>
      <c r="M34" s="19">
        <v>0</v>
      </c>
      <c r="N34" s="19">
        <v>0.01</v>
      </c>
      <c r="O34" s="19">
        <v>94.52</v>
      </c>
    </row>
    <row r="35" spans="1:15" x14ac:dyDescent="0.2">
      <c r="A35" s="19" t="s">
        <v>155</v>
      </c>
      <c r="B35" s="19">
        <v>42.83</v>
      </c>
      <c r="C35" s="19">
        <v>0.02</v>
      </c>
      <c r="D35" s="19">
        <v>19.77</v>
      </c>
      <c r="E35" s="19">
        <v>5.38</v>
      </c>
      <c r="F35" s="19">
        <v>0</v>
      </c>
      <c r="G35" s="19">
        <v>0</v>
      </c>
      <c r="H35" s="20">
        <v>26.44</v>
      </c>
      <c r="I35" s="20">
        <v>0</v>
      </c>
      <c r="J35" s="19">
        <v>0.01</v>
      </c>
      <c r="K35" s="19">
        <v>0</v>
      </c>
      <c r="L35" s="19">
        <v>0.04</v>
      </c>
      <c r="M35" s="19">
        <v>0</v>
      </c>
      <c r="N35" s="19">
        <v>0</v>
      </c>
      <c r="O35" s="19">
        <v>94.51</v>
      </c>
    </row>
    <row r="36" spans="1:15" x14ac:dyDescent="0.2">
      <c r="A36" s="19" t="s">
        <v>156</v>
      </c>
      <c r="B36" s="19">
        <v>42.43</v>
      </c>
      <c r="C36" s="19">
        <v>0.02</v>
      </c>
      <c r="D36" s="19">
        <v>19.93</v>
      </c>
      <c r="E36" s="19">
        <v>5.01</v>
      </c>
      <c r="F36" s="19">
        <v>0.03</v>
      </c>
      <c r="G36" s="19">
        <v>0.01</v>
      </c>
      <c r="H36" s="20">
        <v>27.2</v>
      </c>
      <c r="I36" s="20">
        <v>0</v>
      </c>
      <c r="J36" s="19">
        <v>0</v>
      </c>
      <c r="K36" s="19">
        <v>0</v>
      </c>
      <c r="L36" s="19">
        <v>0.01</v>
      </c>
      <c r="M36" s="19">
        <v>0</v>
      </c>
      <c r="N36" s="19">
        <v>0</v>
      </c>
      <c r="O36" s="19">
        <v>94.64</v>
      </c>
    </row>
    <row r="37" spans="1:15" x14ac:dyDescent="0.2">
      <c r="A37" s="19" t="s">
        <v>157</v>
      </c>
      <c r="B37" s="19">
        <v>43.14</v>
      </c>
      <c r="C37" s="19">
        <v>0</v>
      </c>
      <c r="D37" s="19">
        <v>23.76</v>
      </c>
      <c r="E37" s="19">
        <v>0.74</v>
      </c>
      <c r="F37" s="19">
        <v>0.02</v>
      </c>
      <c r="G37" s="19">
        <v>0</v>
      </c>
      <c r="H37" s="20">
        <v>27.31</v>
      </c>
      <c r="I37" s="20">
        <v>0.03</v>
      </c>
      <c r="J37" s="19">
        <v>0.03</v>
      </c>
      <c r="K37" s="19">
        <v>0</v>
      </c>
      <c r="L37" s="19">
        <v>0</v>
      </c>
      <c r="M37" s="19">
        <v>0</v>
      </c>
      <c r="N37" s="19">
        <v>0</v>
      </c>
      <c r="O37" s="19">
        <v>95.03</v>
      </c>
    </row>
    <row r="38" spans="1:15" x14ac:dyDescent="0.2">
      <c r="A38" s="19" t="s">
        <v>158</v>
      </c>
      <c r="B38" s="19">
        <v>43.48</v>
      </c>
      <c r="C38" s="19">
        <v>0.02</v>
      </c>
      <c r="D38" s="19">
        <v>23.57</v>
      </c>
      <c r="E38" s="19">
        <v>0.81</v>
      </c>
      <c r="F38" s="19">
        <v>0.05</v>
      </c>
      <c r="G38" s="19">
        <v>0</v>
      </c>
      <c r="H38" s="20">
        <v>27.76</v>
      </c>
      <c r="I38" s="20">
        <v>0.02</v>
      </c>
      <c r="J38" s="19">
        <v>0</v>
      </c>
      <c r="K38" s="19">
        <v>0.01</v>
      </c>
      <c r="L38" s="19">
        <v>0</v>
      </c>
      <c r="M38" s="19">
        <v>0.03</v>
      </c>
      <c r="N38" s="19">
        <v>0.01</v>
      </c>
      <c r="O38" s="19">
        <v>95.76</v>
      </c>
    </row>
    <row r="39" spans="1:15" x14ac:dyDescent="0.2">
      <c r="A39" s="19" t="s">
        <v>159</v>
      </c>
      <c r="B39" s="19">
        <v>43.44</v>
      </c>
      <c r="C39" s="19">
        <v>0.01</v>
      </c>
      <c r="D39" s="19">
        <v>23.84</v>
      </c>
      <c r="E39" s="19">
        <v>0.65</v>
      </c>
      <c r="F39" s="19">
        <v>0</v>
      </c>
      <c r="G39" s="19">
        <v>0.01</v>
      </c>
      <c r="H39" s="20">
        <v>27.78</v>
      </c>
      <c r="I39" s="20">
        <v>0.02</v>
      </c>
      <c r="J39" s="19">
        <v>0.02</v>
      </c>
      <c r="K39" s="19">
        <v>0</v>
      </c>
      <c r="L39" s="19">
        <v>0.03</v>
      </c>
      <c r="M39" s="19">
        <v>0.02</v>
      </c>
      <c r="N39" s="19">
        <v>0.01</v>
      </c>
      <c r="O39" s="19">
        <v>95.82</v>
      </c>
    </row>
    <row r="40" spans="1:15" x14ac:dyDescent="0.2">
      <c r="A40" s="19" t="s">
        <v>160</v>
      </c>
      <c r="B40" s="19">
        <v>42.42</v>
      </c>
      <c r="C40" s="19">
        <v>0</v>
      </c>
      <c r="D40" s="19">
        <v>20.32</v>
      </c>
      <c r="E40" s="19">
        <v>5.22</v>
      </c>
      <c r="F40" s="19">
        <v>0.01</v>
      </c>
      <c r="G40" s="19">
        <v>0</v>
      </c>
      <c r="H40" s="20">
        <v>26.76</v>
      </c>
      <c r="I40" s="20">
        <v>0</v>
      </c>
      <c r="J40" s="19">
        <v>0.03</v>
      </c>
      <c r="K40" s="19">
        <v>0</v>
      </c>
      <c r="L40" s="19">
        <v>0.02</v>
      </c>
      <c r="M40" s="19">
        <v>0</v>
      </c>
      <c r="N40" s="19">
        <v>0</v>
      </c>
      <c r="O40" s="19">
        <v>94.78</v>
      </c>
    </row>
    <row r="41" spans="1:15" x14ac:dyDescent="0.2">
      <c r="A41" s="19" t="s">
        <v>161</v>
      </c>
      <c r="B41" s="19">
        <v>42.54</v>
      </c>
      <c r="C41" s="19">
        <v>0</v>
      </c>
      <c r="D41" s="19">
        <v>19.64</v>
      </c>
      <c r="E41" s="19">
        <v>5.76</v>
      </c>
      <c r="F41" s="19">
        <v>0</v>
      </c>
      <c r="G41" s="19">
        <v>0</v>
      </c>
      <c r="H41" s="20">
        <v>26.97</v>
      </c>
      <c r="I41" s="20">
        <v>0.01</v>
      </c>
      <c r="J41" s="19">
        <v>0.03</v>
      </c>
      <c r="K41" s="19">
        <v>0</v>
      </c>
      <c r="L41" s="19">
        <v>0.01</v>
      </c>
      <c r="M41" s="19">
        <v>0</v>
      </c>
      <c r="N41" s="19">
        <v>0.02</v>
      </c>
      <c r="O41" s="19">
        <v>94.99</v>
      </c>
    </row>
    <row r="42" spans="1:15" x14ac:dyDescent="0.2">
      <c r="A42" s="19" t="s">
        <v>162</v>
      </c>
      <c r="B42" s="19">
        <v>42.24</v>
      </c>
      <c r="C42" s="19">
        <v>0</v>
      </c>
      <c r="D42" s="19">
        <v>19.48</v>
      </c>
      <c r="E42" s="19">
        <v>5.73</v>
      </c>
      <c r="F42" s="19">
        <v>0.02</v>
      </c>
      <c r="G42" s="19">
        <v>0</v>
      </c>
      <c r="H42" s="20">
        <v>27.01</v>
      </c>
      <c r="I42" s="20">
        <v>0.01</v>
      </c>
      <c r="J42" s="19">
        <v>0.01</v>
      </c>
      <c r="K42" s="19">
        <v>0.02</v>
      </c>
      <c r="L42" s="19">
        <v>0</v>
      </c>
      <c r="M42" s="19">
        <v>0.01</v>
      </c>
      <c r="N42" s="19">
        <v>0</v>
      </c>
      <c r="O42" s="19">
        <v>94.54</v>
      </c>
    </row>
    <row r="43" spans="1:15" x14ac:dyDescent="0.2">
      <c r="A43" s="19" t="s">
        <v>163</v>
      </c>
      <c r="B43" s="19">
        <v>43.43</v>
      </c>
      <c r="C43" s="19">
        <v>0</v>
      </c>
      <c r="D43" s="19">
        <v>23.47</v>
      </c>
      <c r="E43" s="19">
        <v>0.78</v>
      </c>
      <c r="F43" s="19">
        <v>0</v>
      </c>
      <c r="G43" s="19">
        <v>0.02</v>
      </c>
      <c r="H43" s="20">
        <v>27.52</v>
      </c>
      <c r="I43" s="20">
        <v>0</v>
      </c>
      <c r="J43" s="19">
        <v>0.02</v>
      </c>
      <c r="K43" s="19">
        <v>0</v>
      </c>
      <c r="L43" s="19">
        <v>0</v>
      </c>
      <c r="M43" s="19">
        <v>0.03</v>
      </c>
      <c r="N43" s="19">
        <v>0</v>
      </c>
      <c r="O43" s="19">
        <v>95.26</v>
      </c>
    </row>
    <row r="44" spans="1:15" x14ac:dyDescent="0.2">
      <c r="A44" s="19" t="s">
        <v>164</v>
      </c>
      <c r="B44" s="19">
        <v>42.59</v>
      </c>
      <c r="C44" s="19">
        <v>0.02</v>
      </c>
      <c r="D44" s="19">
        <v>19.38</v>
      </c>
      <c r="E44" s="19">
        <v>6.28</v>
      </c>
      <c r="F44" s="19">
        <v>0</v>
      </c>
      <c r="G44" s="19">
        <v>0</v>
      </c>
      <c r="H44" s="20">
        <v>26.71</v>
      </c>
      <c r="I44" s="20">
        <v>0</v>
      </c>
      <c r="J44" s="19">
        <v>0</v>
      </c>
      <c r="K44" s="19">
        <v>0</v>
      </c>
      <c r="L44" s="19">
        <v>0.01</v>
      </c>
      <c r="M44" s="19">
        <v>0.01</v>
      </c>
      <c r="N44" s="19">
        <v>0</v>
      </c>
      <c r="O44" s="19">
        <v>95.01</v>
      </c>
    </row>
    <row r="45" spans="1:15" x14ac:dyDescent="0.2">
      <c r="A45" s="19" t="s">
        <v>165</v>
      </c>
      <c r="B45" s="19">
        <v>43.2</v>
      </c>
      <c r="C45" s="19">
        <v>0</v>
      </c>
      <c r="D45" s="19">
        <v>22.45</v>
      </c>
      <c r="E45" s="19">
        <v>2.11</v>
      </c>
      <c r="F45" s="19">
        <v>0.03</v>
      </c>
      <c r="G45" s="19">
        <v>0</v>
      </c>
      <c r="H45" s="20">
        <v>27.3</v>
      </c>
      <c r="I45" s="20">
        <v>0.02</v>
      </c>
      <c r="J45" s="19">
        <v>0.02</v>
      </c>
      <c r="K45" s="19">
        <v>0</v>
      </c>
      <c r="L45" s="19">
        <v>0.04</v>
      </c>
      <c r="M45" s="19">
        <v>0</v>
      </c>
      <c r="N45" s="19">
        <v>0.01</v>
      </c>
      <c r="O45" s="19">
        <v>95.19</v>
      </c>
    </row>
    <row r="46" spans="1:15" x14ac:dyDescent="0.2">
      <c r="A46" s="19" t="s">
        <v>126</v>
      </c>
      <c r="B46" s="19">
        <v>42.69</v>
      </c>
      <c r="C46" s="19">
        <v>0</v>
      </c>
      <c r="D46" s="19">
        <v>23.56</v>
      </c>
      <c r="E46" s="19">
        <v>0.87</v>
      </c>
      <c r="F46" s="19">
        <v>0.05</v>
      </c>
      <c r="G46" s="19">
        <v>0.02</v>
      </c>
      <c r="H46" s="20">
        <v>27.5</v>
      </c>
      <c r="I46" s="20">
        <v>0</v>
      </c>
      <c r="J46" s="19">
        <v>0</v>
      </c>
      <c r="K46" s="19">
        <v>0</v>
      </c>
      <c r="L46" s="19">
        <v>0</v>
      </c>
      <c r="M46" s="19">
        <v>0.03</v>
      </c>
      <c r="N46" s="19">
        <v>0</v>
      </c>
      <c r="O46" s="19">
        <v>94.71</v>
      </c>
    </row>
    <row r="47" spans="1:15" x14ac:dyDescent="0.2">
      <c r="A47" s="19" t="s">
        <v>127</v>
      </c>
      <c r="B47" s="19">
        <v>42.82</v>
      </c>
      <c r="C47" s="19">
        <v>0.02</v>
      </c>
      <c r="D47" s="19">
        <v>23.33</v>
      </c>
      <c r="E47" s="19">
        <v>0.77</v>
      </c>
      <c r="F47" s="19">
        <v>7.0000000000000007E-2</v>
      </c>
      <c r="G47" s="19">
        <v>0</v>
      </c>
      <c r="H47" s="20">
        <v>27.19</v>
      </c>
      <c r="I47" s="20">
        <v>0</v>
      </c>
      <c r="J47" s="19">
        <v>0</v>
      </c>
      <c r="K47" s="19">
        <v>0</v>
      </c>
      <c r="L47" s="19">
        <v>0.02</v>
      </c>
      <c r="M47" s="19">
        <v>0</v>
      </c>
      <c r="N47" s="19">
        <v>0.02</v>
      </c>
      <c r="O47" s="19">
        <v>94.23</v>
      </c>
    </row>
    <row r="49" spans="1:15" s="13" customFormat="1" x14ac:dyDescent="0.2">
      <c r="A49" s="13" t="s">
        <v>12</v>
      </c>
      <c r="B49" s="13">
        <f>AVERAGE(B26:B47)</f>
        <v>42.800454545454549</v>
      </c>
      <c r="C49" s="13">
        <f t="shared" ref="C49:O49" si="1">AVERAGE(C26:C47)</f>
        <v>1.3181818181818182E-2</v>
      </c>
      <c r="D49" s="13">
        <f t="shared" si="1"/>
        <v>21.570909090909087</v>
      </c>
      <c r="E49" s="13">
        <f t="shared" si="1"/>
        <v>3.291818181818182</v>
      </c>
      <c r="F49" s="13">
        <f t="shared" si="1"/>
        <v>2.0000000000000004E-2</v>
      </c>
      <c r="G49" s="13">
        <f t="shared" si="1"/>
        <v>4.0909090909090912E-3</v>
      </c>
      <c r="H49" s="23">
        <f t="shared" si="1"/>
        <v>27.177727272727271</v>
      </c>
      <c r="I49" s="23">
        <f t="shared" si="1"/>
        <v>9.5454545454545445E-3</v>
      </c>
      <c r="J49" s="13">
        <f t="shared" si="1"/>
        <v>2.3181818181818189E-2</v>
      </c>
      <c r="K49" s="13">
        <f t="shared" si="1"/>
        <v>2.7272727272727271E-3</v>
      </c>
      <c r="L49" s="13">
        <f t="shared" si="1"/>
        <v>1.0454545454545454E-2</v>
      </c>
      <c r="M49" s="13">
        <f t="shared" si="1"/>
        <v>6.363636363636363E-3</v>
      </c>
      <c r="N49" s="13">
        <f t="shared" si="1"/>
        <v>5.454545454545455E-3</v>
      </c>
      <c r="O49" s="13">
        <f t="shared" si="1"/>
        <v>94.938181818181818</v>
      </c>
    </row>
    <row r="50" spans="1:15" x14ac:dyDescent="0.2">
      <c r="H50" s="23">
        <f>(40.08/56.08)*H49</f>
        <v>19.423739463104656</v>
      </c>
    </row>
    <row r="53" spans="1:15" x14ac:dyDescent="0.2">
      <c r="A53" s="19" t="s">
        <v>128</v>
      </c>
      <c r="B53" s="19">
        <v>42.28</v>
      </c>
      <c r="C53" s="19">
        <v>0</v>
      </c>
      <c r="D53" s="19">
        <v>19.86</v>
      </c>
      <c r="E53" s="19">
        <v>5.38</v>
      </c>
      <c r="F53" s="19">
        <v>0</v>
      </c>
      <c r="G53" s="19">
        <v>0</v>
      </c>
      <c r="H53" s="20">
        <v>26.91</v>
      </c>
      <c r="I53" s="20">
        <v>0.04</v>
      </c>
      <c r="J53" s="19">
        <v>0.04</v>
      </c>
      <c r="K53" s="19">
        <v>0</v>
      </c>
      <c r="L53" s="19">
        <v>0.01</v>
      </c>
      <c r="M53" s="19">
        <v>0</v>
      </c>
      <c r="N53" s="19">
        <v>0.03</v>
      </c>
      <c r="O53" s="19">
        <v>94.54</v>
      </c>
    </row>
    <row r="54" spans="1:15" x14ac:dyDescent="0.2">
      <c r="A54" s="19" t="s">
        <v>129</v>
      </c>
      <c r="B54" s="19">
        <v>42.72</v>
      </c>
      <c r="C54" s="19">
        <v>0.04</v>
      </c>
      <c r="D54" s="19">
        <v>19.940000000000001</v>
      </c>
      <c r="E54" s="19">
        <v>5.42</v>
      </c>
      <c r="F54" s="19">
        <v>0.04</v>
      </c>
      <c r="G54" s="19">
        <v>0</v>
      </c>
      <c r="H54" s="20">
        <v>26.88</v>
      </c>
      <c r="I54" s="20">
        <v>0.03</v>
      </c>
      <c r="J54" s="19">
        <v>0.04</v>
      </c>
      <c r="K54" s="19">
        <v>0</v>
      </c>
      <c r="L54" s="19">
        <v>0.08</v>
      </c>
      <c r="M54" s="19">
        <v>0</v>
      </c>
      <c r="N54" s="19">
        <v>0</v>
      </c>
      <c r="O54" s="19">
        <v>95.18</v>
      </c>
    </row>
    <row r="55" spans="1:15" x14ac:dyDescent="0.2">
      <c r="A55" s="19" t="s">
        <v>130</v>
      </c>
      <c r="B55" s="19">
        <v>42.6</v>
      </c>
      <c r="C55" s="19">
        <v>0</v>
      </c>
      <c r="D55" s="19">
        <v>21.04</v>
      </c>
      <c r="E55" s="19">
        <v>4.0999999999999996</v>
      </c>
      <c r="F55" s="19">
        <v>0</v>
      </c>
      <c r="G55" s="19">
        <v>0.02</v>
      </c>
      <c r="H55" s="20">
        <v>26.62</v>
      </c>
      <c r="I55" s="20">
        <v>0.03</v>
      </c>
      <c r="J55" s="19">
        <v>0.03</v>
      </c>
      <c r="K55" s="19">
        <v>0.01</v>
      </c>
      <c r="L55" s="19">
        <v>0</v>
      </c>
      <c r="M55" s="19">
        <v>0</v>
      </c>
      <c r="N55" s="19">
        <v>0</v>
      </c>
      <c r="O55" s="19">
        <v>94.45</v>
      </c>
    </row>
    <row r="56" spans="1:15" x14ac:dyDescent="0.2">
      <c r="A56" s="19" t="s">
        <v>131</v>
      </c>
      <c r="B56" s="19">
        <v>43.24</v>
      </c>
      <c r="C56" s="19">
        <v>0.01</v>
      </c>
      <c r="D56" s="19">
        <v>23.33</v>
      </c>
      <c r="E56" s="19">
        <v>0.96</v>
      </c>
      <c r="F56" s="19">
        <v>0.02</v>
      </c>
      <c r="G56" s="19">
        <v>0.02</v>
      </c>
      <c r="H56" s="20">
        <v>27.31</v>
      </c>
      <c r="I56" s="20">
        <v>0.02</v>
      </c>
      <c r="J56" s="19">
        <v>0.02</v>
      </c>
      <c r="K56" s="19">
        <v>0</v>
      </c>
      <c r="L56" s="19">
        <v>0</v>
      </c>
      <c r="M56" s="19">
        <v>0.01</v>
      </c>
      <c r="N56" s="19">
        <v>0</v>
      </c>
      <c r="O56" s="19">
        <v>94.95</v>
      </c>
    </row>
    <row r="57" spans="1:15" x14ac:dyDescent="0.2">
      <c r="A57" s="19" t="s">
        <v>132</v>
      </c>
      <c r="B57" s="19">
        <v>42.98</v>
      </c>
      <c r="C57" s="19">
        <v>0.01</v>
      </c>
      <c r="D57" s="19">
        <v>20.420000000000002</v>
      </c>
      <c r="E57" s="19">
        <v>4.34</v>
      </c>
      <c r="F57" s="19">
        <v>0</v>
      </c>
      <c r="G57" s="19">
        <v>0</v>
      </c>
      <c r="H57" s="20">
        <v>27.11</v>
      </c>
      <c r="I57" s="20">
        <v>0.01</v>
      </c>
      <c r="J57" s="19">
        <v>0.01</v>
      </c>
      <c r="K57" s="19">
        <v>0</v>
      </c>
      <c r="L57" s="19">
        <v>0</v>
      </c>
      <c r="M57" s="19">
        <v>0</v>
      </c>
      <c r="N57" s="19">
        <v>0</v>
      </c>
      <c r="O57" s="19">
        <v>94.87</v>
      </c>
    </row>
    <row r="58" spans="1:15" x14ac:dyDescent="0.2">
      <c r="A58" s="19" t="s">
        <v>133</v>
      </c>
      <c r="B58" s="19">
        <v>42.01</v>
      </c>
      <c r="C58" s="19">
        <v>0.04</v>
      </c>
      <c r="D58" s="19">
        <v>18.739999999999998</v>
      </c>
      <c r="E58" s="19">
        <v>6.48</v>
      </c>
      <c r="F58" s="19">
        <v>0.03</v>
      </c>
      <c r="G58" s="19">
        <v>0.01</v>
      </c>
      <c r="H58" s="20">
        <v>26.8</v>
      </c>
      <c r="I58" s="20">
        <v>0</v>
      </c>
      <c r="J58" s="19">
        <v>0.03</v>
      </c>
      <c r="K58" s="19">
        <v>0</v>
      </c>
      <c r="L58" s="19">
        <v>0</v>
      </c>
      <c r="M58" s="19">
        <v>0.01</v>
      </c>
      <c r="N58" s="19">
        <v>0</v>
      </c>
      <c r="O58" s="19">
        <v>94.14</v>
      </c>
    </row>
    <row r="59" spans="1:15" x14ac:dyDescent="0.2">
      <c r="A59" s="19" t="s">
        <v>134</v>
      </c>
      <c r="B59" s="19">
        <v>43.78</v>
      </c>
      <c r="C59" s="19">
        <v>0</v>
      </c>
      <c r="D59" s="19">
        <v>23.12</v>
      </c>
      <c r="E59" s="19">
        <v>0.99</v>
      </c>
      <c r="F59" s="19">
        <v>0.03</v>
      </c>
      <c r="G59" s="19">
        <v>0</v>
      </c>
      <c r="H59" s="20">
        <v>27.2</v>
      </c>
      <c r="I59" s="20">
        <v>0.05</v>
      </c>
      <c r="J59" s="19">
        <v>0</v>
      </c>
      <c r="K59" s="19">
        <v>0</v>
      </c>
      <c r="L59" s="19">
        <v>0.03</v>
      </c>
      <c r="M59" s="19">
        <v>0.01</v>
      </c>
      <c r="N59" s="19">
        <v>0</v>
      </c>
      <c r="O59" s="19">
        <v>95.2</v>
      </c>
    </row>
    <row r="60" spans="1:15" x14ac:dyDescent="0.2">
      <c r="A60" s="19" t="s">
        <v>135</v>
      </c>
      <c r="B60" s="19">
        <v>43.29</v>
      </c>
      <c r="C60" s="19">
        <v>0</v>
      </c>
      <c r="D60" s="19">
        <v>22.5</v>
      </c>
      <c r="E60" s="19">
        <v>1.83</v>
      </c>
      <c r="F60" s="19">
        <v>0.02</v>
      </c>
      <c r="G60" s="19">
        <v>0.02</v>
      </c>
      <c r="H60" s="20">
        <v>27.16</v>
      </c>
      <c r="I60" s="20">
        <v>0.02</v>
      </c>
      <c r="J60" s="19">
        <v>0.01</v>
      </c>
      <c r="K60" s="19">
        <v>0.03</v>
      </c>
      <c r="L60" s="19">
        <v>0</v>
      </c>
      <c r="M60" s="19">
        <v>0</v>
      </c>
      <c r="N60" s="19">
        <v>0</v>
      </c>
      <c r="O60" s="19">
        <v>94.88</v>
      </c>
    </row>
    <row r="61" spans="1:15" x14ac:dyDescent="0.2">
      <c r="A61" s="19" t="s">
        <v>136</v>
      </c>
      <c r="B61" s="19">
        <v>43.38</v>
      </c>
      <c r="C61" s="19">
        <v>0</v>
      </c>
      <c r="D61" s="19">
        <v>22.63</v>
      </c>
      <c r="E61" s="19">
        <v>1.62</v>
      </c>
      <c r="F61" s="19">
        <v>0.01</v>
      </c>
      <c r="G61" s="19">
        <v>0</v>
      </c>
      <c r="H61" s="20">
        <v>27.49</v>
      </c>
      <c r="I61" s="20">
        <v>0</v>
      </c>
      <c r="J61" s="19">
        <v>0.01</v>
      </c>
      <c r="K61" s="19">
        <v>0</v>
      </c>
      <c r="L61" s="19">
        <v>0</v>
      </c>
      <c r="M61" s="19">
        <v>0</v>
      </c>
      <c r="N61" s="19">
        <v>0</v>
      </c>
      <c r="O61" s="19">
        <v>95.14</v>
      </c>
    </row>
    <row r="62" spans="1:15" x14ac:dyDescent="0.2">
      <c r="A62" s="19" t="s">
        <v>137</v>
      </c>
      <c r="B62" s="19">
        <v>43.3</v>
      </c>
      <c r="C62" s="19">
        <v>0.01</v>
      </c>
      <c r="D62" s="19">
        <v>22.88</v>
      </c>
      <c r="E62" s="19">
        <v>2.12</v>
      </c>
      <c r="F62" s="19">
        <v>0.01</v>
      </c>
      <c r="G62" s="19">
        <v>0</v>
      </c>
      <c r="H62" s="20">
        <v>27.46</v>
      </c>
      <c r="I62" s="20">
        <v>0</v>
      </c>
      <c r="J62" s="19">
        <v>0</v>
      </c>
      <c r="K62" s="19">
        <v>0</v>
      </c>
      <c r="L62" s="19">
        <v>0</v>
      </c>
      <c r="M62" s="19">
        <v>0.01</v>
      </c>
      <c r="N62" s="19">
        <v>0</v>
      </c>
      <c r="O62" s="19">
        <v>95.79</v>
      </c>
    </row>
    <row r="63" spans="1:15" x14ac:dyDescent="0.2">
      <c r="A63" s="19" t="s">
        <v>138</v>
      </c>
      <c r="B63" s="19">
        <v>43.82</v>
      </c>
      <c r="C63" s="19">
        <v>0.01</v>
      </c>
      <c r="D63" s="19">
        <v>23.47</v>
      </c>
      <c r="E63" s="19">
        <v>0.96</v>
      </c>
      <c r="F63" s="19">
        <v>0</v>
      </c>
      <c r="G63" s="19">
        <v>0.01</v>
      </c>
      <c r="H63" s="20">
        <v>27.59</v>
      </c>
      <c r="I63" s="20">
        <v>0</v>
      </c>
      <c r="J63" s="19">
        <v>0</v>
      </c>
      <c r="K63" s="19">
        <v>0.03</v>
      </c>
      <c r="L63" s="19">
        <v>0.06</v>
      </c>
      <c r="M63" s="19">
        <v>0.02</v>
      </c>
      <c r="N63" s="19">
        <v>0.01</v>
      </c>
      <c r="O63" s="19">
        <v>95.97</v>
      </c>
    </row>
    <row r="64" spans="1:15" x14ac:dyDescent="0.2">
      <c r="A64" s="19" t="s">
        <v>139</v>
      </c>
      <c r="B64" s="19">
        <v>43.34</v>
      </c>
      <c r="C64" s="19">
        <v>0.01</v>
      </c>
      <c r="D64" s="19">
        <v>23.37</v>
      </c>
      <c r="E64" s="19">
        <v>0.91</v>
      </c>
      <c r="F64" s="19">
        <v>0.02</v>
      </c>
      <c r="G64" s="19">
        <v>0</v>
      </c>
      <c r="H64" s="20">
        <v>27.48</v>
      </c>
      <c r="I64" s="20">
        <v>0</v>
      </c>
      <c r="J64" s="19">
        <v>0.01</v>
      </c>
      <c r="K64" s="19">
        <v>0</v>
      </c>
      <c r="L64" s="19">
        <v>0</v>
      </c>
      <c r="M64" s="19">
        <v>0</v>
      </c>
      <c r="N64" s="19">
        <v>0</v>
      </c>
      <c r="O64" s="19">
        <v>95.15</v>
      </c>
    </row>
    <row r="65" spans="1:15" x14ac:dyDescent="0.2">
      <c r="A65" s="19" t="s">
        <v>140</v>
      </c>
      <c r="B65" s="19">
        <v>42.2</v>
      </c>
      <c r="C65" s="19">
        <v>0</v>
      </c>
      <c r="D65" s="19">
        <v>18.7</v>
      </c>
      <c r="E65" s="19">
        <v>6.71</v>
      </c>
      <c r="F65" s="19">
        <v>0</v>
      </c>
      <c r="G65" s="19">
        <v>0.01</v>
      </c>
      <c r="H65" s="20">
        <v>26.8</v>
      </c>
      <c r="I65" s="20">
        <v>0</v>
      </c>
      <c r="J65" s="19">
        <v>0</v>
      </c>
      <c r="K65" s="19">
        <v>0</v>
      </c>
      <c r="L65" s="19">
        <v>0</v>
      </c>
      <c r="M65" s="19">
        <v>0.03</v>
      </c>
      <c r="N65" s="19">
        <v>0.01</v>
      </c>
      <c r="O65" s="19">
        <v>94.45</v>
      </c>
    </row>
    <row r="66" spans="1:15" x14ac:dyDescent="0.2">
      <c r="A66" s="19" t="s">
        <v>141</v>
      </c>
      <c r="B66" s="19">
        <v>42.43</v>
      </c>
      <c r="C66" s="19">
        <v>0.01</v>
      </c>
      <c r="D66" s="19">
        <v>19.579999999999998</v>
      </c>
      <c r="E66" s="19">
        <v>6.31</v>
      </c>
      <c r="F66" s="19">
        <v>0</v>
      </c>
      <c r="G66" s="19">
        <v>0.01</v>
      </c>
      <c r="H66" s="20">
        <v>26.72</v>
      </c>
      <c r="I66" s="20">
        <v>0.01</v>
      </c>
      <c r="J66" s="19">
        <v>0.01</v>
      </c>
      <c r="K66" s="19">
        <v>0</v>
      </c>
      <c r="L66" s="19">
        <v>0</v>
      </c>
      <c r="M66" s="19">
        <v>0.01</v>
      </c>
      <c r="N66" s="19">
        <v>0.01</v>
      </c>
      <c r="O66" s="19">
        <v>95.08</v>
      </c>
    </row>
    <row r="67" spans="1:15" x14ac:dyDescent="0.2">
      <c r="A67" s="19" t="s">
        <v>142</v>
      </c>
      <c r="B67" s="19">
        <v>42.74</v>
      </c>
      <c r="C67" s="19">
        <v>0</v>
      </c>
      <c r="D67" s="19">
        <v>18.97</v>
      </c>
      <c r="E67" s="19">
        <v>6.51</v>
      </c>
      <c r="F67" s="19">
        <v>0.01</v>
      </c>
      <c r="G67" s="19">
        <v>0</v>
      </c>
      <c r="H67" s="20">
        <v>26.71</v>
      </c>
      <c r="I67" s="20">
        <v>0.03</v>
      </c>
      <c r="J67" s="19">
        <v>0.01</v>
      </c>
      <c r="K67" s="19">
        <v>0</v>
      </c>
      <c r="L67" s="19">
        <v>0.01</v>
      </c>
      <c r="M67" s="19">
        <v>7.0000000000000007E-2</v>
      </c>
      <c r="N67" s="19">
        <v>0.01</v>
      </c>
      <c r="O67" s="19">
        <v>95.07</v>
      </c>
    </row>
    <row r="68" spans="1:15" x14ac:dyDescent="0.2">
      <c r="A68" s="19" t="s">
        <v>143</v>
      </c>
      <c r="B68" s="19">
        <v>42.33</v>
      </c>
      <c r="C68" s="19">
        <v>0</v>
      </c>
      <c r="D68" s="19">
        <v>19.02</v>
      </c>
      <c r="E68" s="19">
        <v>6.69</v>
      </c>
      <c r="F68" s="19">
        <v>0.03</v>
      </c>
      <c r="G68" s="19">
        <v>0</v>
      </c>
      <c r="H68" s="20">
        <v>26.51</v>
      </c>
      <c r="I68" s="20">
        <v>0.01</v>
      </c>
      <c r="J68" s="19">
        <v>0.01</v>
      </c>
      <c r="K68" s="19">
        <v>0</v>
      </c>
      <c r="L68" s="19">
        <v>0</v>
      </c>
      <c r="M68" s="19">
        <v>0</v>
      </c>
      <c r="N68" s="19">
        <v>0.01</v>
      </c>
      <c r="O68" s="19">
        <v>94.62</v>
      </c>
    </row>
    <row r="69" spans="1:15" x14ac:dyDescent="0.2">
      <c r="A69" s="19" t="s">
        <v>89</v>
      </c>
      <c r="B69" s="19">
        <v>42.24</v>
      </c>
      <c r="C69" s="19">
        <v>0</v>
      </c>
      <c r="D69" s="19">
        <v>19.12</v>
      </c>
      <c r="E69" s="19">
        <v>6.52</v>
      </c>
      <c r="F69" s="19">
        <v>0</v>
      </c>
      <c r="G69" s="19">
        <v>0.01</v>
      </c>
      <c r="H69" s="20">
        <v>26.85</v>
      </c>
      <c r="I69" s="20">
        <v>0</v>
      </c>
      <c r="J69" s="19">
        <v>0.02</v>
      </c>
      <c r="K69" s="19">
        <v>0</v>
      </c>
      <c r="L69" s="19">
        <v>0</v>
      </c>
      <c r="M69" s="19">
        <v>0.04</v>
      </c>
      <c r="N69" s="19">
        <v>0</v>
      </c>
      <c r="O69" s="19">
        <v>94.79</v>
      </c>
    </row>
    <row r="70" spans="1:15" x14ac:dyDescent="0.2">
      <c r="A70" s="19" t="s">
        <v>90</v>
      </c>
      <c r="B70" s="19">
        <v>41.79</v>
      </c>
      <c r="C70" s="19">
        <v>0.01</v>
      </c>
      <c r="D70" s="19">
        <v>18.309999999999999</v>
      </c>
      <c r="E70" s="19">
        <v>7.2</v>
      </c>
      <c r="F70" s="19">
        <v>0</v>
      </c>
      <c r="G70" s="19">
        <v>0</v>
      </c>
      <c r="H70" s="20">
        <v>26.34</v>
      </c>
      <c r="I70" s="20">
        <v>0.01</v>
      </c>
      <c r="J70" s="19">
        <v>0.11</v>
      </c>
      <c r="K70" s="19">
        <v>0</v>
      </c>
      <c r="L70" s="19">
        <v>7.0000000000000007E-2</v>
      </c>
      <c r="M70" s="19">
        <v>0.05</v>
      </c>
      <c r="N70" s="19">
        <v>0</v>
      </c>
      <c r="O70" s="19">
        <v>93.89</v>
      </c>
    </row>
    <row r="71" spans="1:15" x14ac:dyDescent="0.2">
      <c r="A71" s="19" t="s">
        <v>91</v>
      </c>
      <c r="B71" s="19">
        <v>42.17</v>
      </c>
      <c r="C71" s="19">
        <v>0.04</v>
      </c>
      <c r="D71" s="19">
        <v>17.96</v>
      </c>
      <c r="E71" s="19">
        <v>7.59</v>
      </c>
      <c r="F71" s="19">
        <v>0</v>
      </c>
      <c r="G71" s="19">
        <v>0</v>
      </c>
      <c r="H71" s="20">
        <v>26.7</v>
      </c>
      <c r="I71" s="20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94.47</v>
      </c>
    </row>
    <row r="72" spans="1:15" x14ac:dyDescent="0.2">
      <c r="A72" s="19" t="s">
        <v>92</v>
      </c>
      <c r="B72" s="19">
        <v>41.81</v>
      </c>
      <c r="C72" s="19">
        <v>0</v>
      </c>
      <c r="D72" s="19">
        <v>18.170000000000002</v>
      </c>
      <c r="E72" s="19">
        <v>7.42</v>
      </c>
      <c r="F72" s="19">
        <v>0</v>
      </c>
      <c r="G72" s="19">
        <v>0</v>
      </c>
      <c r="H72" s="20">
        <v>26.48</v>
      </c>
      <c r="I72" s="20">
        <v>0.02</v>
      </c>
      <c r="J72" s="19">
        <v>0.02</v>
      </c>
      <c r="K72" s="19">
        <v>0</v>
      </c>
      <c r="L72" s="19">
        <v>0.02</v>
      </c>
      <c r="M72" s="19">
        <v>0.01</v>
      </c>
      <c r="N72" s="19">
        <v>0</v>
      </c>
      <c r="O72" s="19">
        <v>93.95</v>
      </c>
    </row>
    <row r="73" spans="1:15" x14ac:dyDescent="0.2">
      <c r="A73" s="19" t="s">
        <v>93</v>
      </c>
      <c r="B73" s="19">
        <v>42.13</v>
      </c>
      <c r="C73" s="19">
        <v>0</v>
      </c>
      <c r="D73" s="19">
        <v>18.059999999999999</v>
      </c>
      <c r="E73" s="19">
        <v>7.59</v>
      </c>
      <c r="F73" s="19">
        <v>0</v>
      </c>
      <c r="G73" s="19">
        <v>0</v>
      </c>
      <c r="H73" s="20">
        <v>26.37</v>
      </c>
      <c r="I73" s="20">
        <v>0.14000000000000001</v>
      </c>
      <c r="J73" s="19">
        <v>0.01</v>
      </c>
      <c r="K73" s="19">
        <v>0</v>
      </c>
      <c r="L73" s="19">
        <v>0</v>
      </c>
      <c r="M73" s="19">
        <v>0.03</v>
      </c>
      <c r="N73" s="19">
        <v>0.1</v>
      </c>
      <c r="O73" s="19">
        <v>94.41</v>
      </c>
    </row>
    <row r="74" spans="1:15" x14ac:dyDescent="0.2">
      <c r="A74" s="19" t="s">
        <v>94</v>
      </c>
      <c r="B74" s="19">
        <v>42.17</v>
      </c>
      <c r="C74" s="19">
        <v>0.01</v>
      </c>
      <c r="D74" s="19">
        <v>17.93</v>
      </c>
      <c r="E74" s="19">
        <v>7.94</v>
      </c>
      <c r="F74" s="19">
        <v>0.03</v>
      </c>
      <c r="G74" s="19">
        <v>0</v>
      </c>
      <c r="H74" s="20">
        <v>26.36</v>
      </c>
      <c r="I74" s="20">
        <v>0</v>
      </c>
      <c r="J74" s="19">
        <v>0.02</v>
      </c>
      <c r="K74" s="19">
        <v>0</v>
      </c>
      <c r="L74" s="19">
        <v>0.04</v>
      </c>
      <c r="M74" s="19">
        <v>0.04</v>
      </c>
      <c r="N74" s="19">
        <v>0.01</v>
      </c>
      <c r="O74" s="19">
        <v>94.55</v>
      </c>
    </row>
    <row r="75" spans="1:15" x14ac:dyDescent="0.2">
      <c r="A75" s="19" t="s">
        <v>95</v>
      </c>
      <c r="B75" s="19">
        <v>42.21</v>
      </c>
      <c r="C75" s="19">
        <v>0.02</v>
      </c>
      <c r="D75" s="19">
        <v>18.37</v>
      </c>
      <c r="E75" s="19">
        <v>7.1</v>
      </c>
      <c r="F75" s="19">
        <v>0</v>
      </c>
      <c r="G75" s="19">
        <v>0</v>
      </c>
      <c r="H75" s="20">
        <v>27.02</v>
      </c>
      <c r="I75" s="20">
        <v>0.01</v>
      </c>
      <c r="J75" s="19">
        <v>0.02</v>
      </c>
      <c r="K75" s="19">
        <v>0</v>
      </c>
      <c r="L75" s="19">
        <v>0</v>
      </c>
      <c r="M75" s="19">
        <v>0</v>
      </c>
      <c r="N75" s="19">
        <v>0.01</v>
      </c>
      <c r="O75" s="19">
        <v>94.76</v>
      </c>
    </row>
    <row r="76" spans="1:15" x14ac:dyDescent="0.2">
      <c r="A76" s="19" t="s">
        <v>96</v>
      </c>
      <c r="B76" s="19">
        <v>42.52</v>
      </c>
      <c r="C76" s="19">
        <v>0.02</v>
      </c>
      <c r="D76" s="19">
        <v>19.52</v>
      </c>
      <c r="E76" s="19">
        <v>6.07</v>
      </c>
      <c r="F76" s="19">
        <v>0.01</v>
      </c>
      <c r="G76" s="19">
        <v>0</v>
      </c>
      <c r="H76" s="20">
        <v>26.65</v>
      </c>
      <c r="I76" s="20">
        <v>0.02</v>
      </c>
      <c r="J76" s="19">
        <v>0</v>
      </c>
      <c r="K76" s="19">
        <v>0</v>
      </c>
      <c r="L76" s="19">
        <v>0</v>
      </c>
      <c r="M76" s="19">
        <v>0.01</v>
      </c>
      <c r="N76" s="19">
        <v>0.02</v>
      </c>
      <c r="O76" s="19">
        <v>94.84</v>
      </c>
    </row>
    <row r="77" spans="1:15" x14ac:dyDescent="0.2">
      <c r="A77" s="19" t="s">
        <v>97</v>
      </c>
      <c r="B77" s="19">
        <v>43.22</v>
      </c>
      <c r="C77" s="19">
        <v>0.02</v>
      </c>
      <c r="D77" s="19">
        <v>21.56</v>
      </c>
      <c r="E77" s="19">
        <v>3.27</v>
      </c>
      <c r="F77" s="19">
        <v>0.02</v>
      </c>
      <c r="G77" s="19">
        <v>0.02</v>
      </c>
      <c r="H77" s="20">
        <v>27.13</v>
      </c>
      <c r="I77" s="20">
        <v>0</v>
      </c>
      <c r="J77" s="19">
        <v>0.02</v>
      </c>
      <c r="K77" s="19">
        <v>0.03</v>
      </c>
      <c r="L77" s="19">
        <v>0</v>
      </c>
      <c r="M77" s="19">
        <v>0</v>
      </c>
      <c r="N77" s="19">
        <v>0.01</v>
      </c>
      <c r="O77" s="19">
        <v>95.3</v>
      </c>
    </row>
    <row r="78" spans="1:15" x14ac:dyDescent="0.2">
      <c r="A78" s="19" t="s">
        <v>98</v>
      </c>
      <c r="B78" s="19">
        <v>42.49</v>
      </c>
      <c r="C78" s="19">
        <v>0.05</v>
      </c>
      <c r="D78" s="19">
        <v>19.32</v>
      </c>
      <c r="E78" s="19">
        <v>5.95</v>
      </c>
      <c r="F78" s="19">
        <v>0</v>
      </c>
      <c r="G78" s="19">
        <v>0.01</v>
      </c>
      <c r="H78" s="20">
        <v>26.65</v>
      </c>
      <c r="I78" s="20">
        <v>0</v>
      </c>
      <c r="J78" s="19">
        <v>0.02</v>
      </c>
      <c r="K78" s="19">
        <v>0</v>
      </c>
      <c r="L78" s="19">
        <v>0</v>
      </c>
      <c r="M78" s="19">
        <v>0.03</v>
      </c>
      <c r="N78" s="19">
        <v>0</v>
      </c>
      <c r="O78" s="19">
        <v>94.52</v>
      </c>
    </row>
    <row r="80" spans="1:15" s="13" customFormat="1" x14ac:dyDescent="0.2">
      <c r="A80" s="13" t="s">
        <v>13</v>
      </c>
      <c r="B80" s="13">
        <f>AVERAGE(B53:B78)</f>
        <v>42.661153846153852</v>
      </c>
      <c r="C80" s="13">
        <f t="shared" ref="C80:O80" si="2">AVERAGE(C53:C78)</f>
        <v>1.1923076923076923E-2</v>
      </c>
      <c r="D80" s="13">
        <f t="shared" si="2"/>
        <v>20.22653846153846</v>
      </c>
      <c r="E80" s="13">
        <f t="shared" si="2"/>
        <v>4.9223076923076921</v>
      </c>
      <c r="F80" s="13">
        <f t="shared" si="2"/>
        <v>1.0769230769230771E-2</v>
      </c>
      <c r="G80" s="13">
        <f t="shared" si="2"/>
        <v>5.3846153846153844E-3</v>
      </c>
      <c r="H80" s="23">
        <f t="shared" si="2"/>
        <v>26.896153846153844</v>
      </c>
      <c r="I80" s="23">
        <f t="shared" si="2"/>
        <v>1.7307692307692309E-2</v>
      </c>
      <c r="J80" s="13">
        <f t="shared" si="2"/>
        <v>1.8076923076923081E-2</v>
      </c>
      <c r="K80" s="13">
        <f t="shared" si="2"/>
        <v>3.8461538461538464E-3</v>
      </c>
      <c r="L80" s="13">
        <f t="shared" si="2"/>
        <v>1.2307692307692308E-2</v>
      </c>
      <c r="M80" s="13">
        <f t="shared" si="2"/>
        <v>1.4615384615384615E-2</v>
      </c>
      <c r="N80" s="13">
        <f t="shared" si="2"/>
        <v>8.8461538461538473E-3</v>
      </c>
      <c r="O80" s="13">
        <f t="shared" si="2"/>
        <v>94.806153846153876</v>
      </c>
    </row>
    <row r="81" spans="1:15" x14ac:dyDescent="0.2">
      <c r="H81" s="23">
        <f>(40.08/56.08)*H80</f>
        <v>19.222500823000111</v>
      </c>
    </row>
    <row r="83" spans="1:15" x14ac:dyDescent="0.2">
      <c r="A83" s="19" t="s">
        <v>99</v>
      </c>
      <c r="B83" s="19">
        <v>43.22</v>
      </c>
      <c r="C83" s="19">
        <v>0.02</v>
      </c>
      <c r="D83" s="19">
        <v>24.26</v>
      </c>
      <c r="E83" s="19">
        <v>0.05</v>
      </c>
      <c r="F83" s="19">
        <v>0.28999999999999998</v>
      </c>
      <c r="G83" s="19">
        <v>0</v>
      </c>
      <c r="H83" s="20">
        <v>27.27</v>
      </c>
      <c r="I83" s="20">
        <v>0</v>
      </c>
      <c r="J83" s="19">
        <v>0.02</v>
      </c>
      <c r="K83" s="19">
        <v>0.01</v>
      </c>
      <c r="L83" s="19">
        <v>0.01</v>
      </c>
      <c r="M83" s="19">
        <v>0</v>
      </c>
      <c r="N83" s="19">
        <v>0.01</v>
      </c>
      <c r="O83" s="19">
        <v>95.16</v>
      </c>
    </row>
    <row r="84" spans="1:15" x14ac:dyDescent="0.2">
      <c r="A84" s="19" t="s">
        <v>100</v>
      </c>
      <c r="B84" s="19">
        <v>43.22</v>
      </c>
      <c r="C84" s="19">
        <v>0</v>
      </c>
      <c r="D84" s="19">
        <v>24.05</v>
      </c>
      <c r="E84" s="19">
        <v>7.0000000000000007E-2</v>
      </c>
      <c r="F84" s="19">
        <v>0.25</v>
      </c>
      <c r="G84" s="19">
        <v>0.01</v>
      </c>
      <c r="H84" s="20">
        <v>27.5</v>
      </c>
      <c r="I84" s="20">
        <v>0.01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95.12</v>
      </c>
    </row>
    <row r="85" spans="1:15" x14ac:dyDescent="0.2">
      <c r="A85" s="19" t="s">
        <v>101</v>
      </c>
      <c r="B85" s="19">
        <v>43.14</v>
      </c>
      <c r="C85" s="19">
        <v>0.04</v>
      </c>
      <c r="D85" s="19">
        <v>24.02</v>
      </c>
      <c r="E85" s="19">
        <v>0.04</v>
      </c>
      <c r="F85" s="19">
        <v>0.46</v>
      </c>
      <c r="G85" s="19">
        <v>0.01</v>
      </c>
      <c r="H85" s="20">
        <v>27.35</v>
      </c>
      <c r="I85" s="20">
        <v>0</v>
      </c>
      <c r="J85" s="19">
        <v>0.03</v>
      </c>
      <c r="K85" s="19">
        <v>0</v>
      </c>
      <c r="L85" s="19">
        <v>0</v>
      </c>
      <c r="M85" s="19">
        <v>0</v>
      </c>
      <c r="N85" s="19">
        <v>0</v>
      </c>
      <c r="O85" s="19">
        <v>95.1</v>
      </c>
    </row>
    <row r="86" spans="1:15" x14ac:dyDescent="0.2">
      <c r="A86" s="19" t="s">
        <v>102</v>
      </c>
      <c r="B86" s="19">
        <v>43.21</v>
      </c>
      <c r="C86" s="19">
        <v>0</v>
      </c>
      <c r="D86" s="19">
        <v>23.77</v>
      </c>
      <c r="E86" s="19">
        <v>0.08</v>
      </c>
      <c r="F86" s="19">
        <v>0.41</v>
      </c>
      <c r="G86" s="19">
        <v>0</v>
      </c>
      <c r="H86" s="20">
        <v>27.42</v>
      </c>
      <c r="I86" s="20">
        <v>0</v>
      </c>
      <c r="J86" s="19">
        <v>0</v>
      </c>
      <c r="K86" s="19">
        <v>0</v>
      </c>
      <c r="L86" s="19">
        <v>0</v>
      </c>
      <c r="M86" s="19">
        <v>0.02</v>
      </c>
      <c r="N86" s="19">
        <v>0</v>
      </c>
      <c r="O86" s="19">
        <v>94.92</v>
      </c>
    </row>
    <row r="87" spans="1:15" x14ac:dyDescent="0.2">
      <c r="A87" s="19" t="s">
        <v>103</v>
      </c>
      <c r="B87" s="19">
        <v>43.78</v>
      </c>
      <c r="C87" s="19">
        <v>0.01</v>
      </c>
      <c r="D87" s="19">
        <v>24.03</v>
      </c>
      <c r="E87" s="19">
        <v>0.06</v>
      </c>
      <c r="F87" s="19">
        <v>0.36</v>
      </c>
      <c r="G87" s="19">
        <v>0</v>
      </c>
      <c r="H87" s="20">
        <v>27.22</v>
      </c>
      <c r="I87" s="20">
        <v>0</v>
      </c>
      <c r="J87" s="19">
        <v>0</v>
      </c>
      <c r="K87" s="19">
        <v>0</v>
      </c>
      <c r="L87" s="19">
        <v>0.04</v>
      </c>
      <c r="M87" s="19">
        <v>0.03</v>
      </c>
      <c r="N87" s="19">
        <v>0</v>
      </c>
      <c r="O87" s="19">
        <v>95.53</v>
      </c>
    </row>
    <row r="88" spans="1:15" x14ac:dyDescent="0.2">
      <c r="A88" s="19" t="s">
        <v>104</v>
      </c>
      <c r="B88" s="19">
        <v>43.65</v>
      </c>
      <c r="C88" s="19">
        <v>0</v>
      </c>
      <c r="D88" s="19">
        <v>24.1</v>
      </c>
      <c r="E88" s="19">
        <v>0.11</v>
      </c>
      <c r="F88" s="19">
        <v>0.3</v>
      </c>
      <c r="G88" s="19">
        <v>0</v>
      </c>
      <c r="H88" s="20">
        <v>27.27</v>
      </c>
      <c r="I88" s="20">
        <v>0</v>
      </c>
      <c r="J88" s="19">
        <v>0.01</v>
      </c>
      <c r="K88" s="19">
        <v>0</v>
      </c>
      <c r="L88" s="19">
        <v>0.01</v>
      </c>
      <c r="M88" s="19">
        <v>0</v>
      </c>
      <c r="N88" s="19">
        <v>0</v>
      </c>
      <c r="O88" s="19">
        <v>95.44</v>
      </c>
    </row>
    <row r="89" spans="1:15" x14ac:dyDescent="0.2">
      <c r="A89" s="19" t="s">
        <v>105</v>
      </c>
      <c r="B89" s="19">
        <v>43.61</v>
      </c>
      <c r="C89" s="19">
        <v>0</v>
      </c>
      <c r="D89" s="19">
        <v>23.87</v>
      </c>
      <c r="E89" s="19">
        <v>0.05</v>
      </c>
      <c r="F89" s="19">
        <v>0.23</v>
      </c>
      <c r="G89" s="19">
        <v>0.01</v>
      </c>
      <c r="H89" s="20">
        <v>27.36</v>
      </c>
      <c r="I89" s="20">
        <v>0</v>
      </c>
      <c r="J89" s="19">
        <v>0</v>
      </c>
      <c r="K89" s="19">
        <v>0</v>
      </c>
      <c r="L89" s="19">
        <v>0.06</v>
      </c>
      <c r="M89" s="19">
        <v>0</v>
      </c>
      <c r="N89" s="19">
        <v>0.01</v>
      </c>
      <c r="O89" s="19">
        <v>95.19</v>
      </c>
    </row>
    <row r="90" spans="1:15" x14ac:dyDescent="0.2">
      <c r="A90" s="19" t="s">
        <v>106</v>
      </c>
      <c r="B90" s="19">
        <v>43.51</v>
      </c>
      <c r="C90" s="19">
        <v>0</v>
      </c>
      <c r="D90" s="19">
        <v>24.04</v>
      </c>
      <c r="E90" s="19">
        <v>0.04</v>
      </c>
      <c r="F90" s="19">
        <v>0.4</v>
      </c>
      <c r="G90" s="19">
        <v>0.01</v>
      </c>
      <c r="H90" s="20">
        <v>27.26</v>
      </c>
      <c r="I90" s="20">
        <v>0</v>
      </c>
      <c r="J90" s="19">
        <v>0.01</v>
      </c>
      <c r="K90" s="19">
        <v>0</v>
      </c>
      <c r="L90" s="19">
        <v>0.03</v>
      </c>
      <c r="M90" s="19">
        <v>0</v>
      </c>
      <c r="N90" s="19">
        <v>0.03</v>
      </c>
      <c r="O90" s="19">
        <v>95.33</v>
      </c>
    </row>
    <row r="91" spans="1:15" x14ac:dyDescent="0.2">
      <c r="A91" s="19" t="s">
        <v>107</v>
      </c>
      <c r="B91" s="19">
        <v>43.31</v>
      </c>
      <c r="C91" s="19">
        <v>0.02</v>
      </c>
      <c r="D91" s="19">
        <v>24.08</v>
      </c>
      <c r="E91" s="19">
        <v>0.02</v>
      </c>
      <c r="F91" s="19">
        <v>0.44</v>
      </c>
      <c r="G91" s="19">
        <v>0</v>
      </c>
      <c r="H91" s="20">
        <v>26.9</v>
      </c>
      <c r="I91" s="20">
        <v>0</v>
      </c>
      <c r="J91" s="19">
        <v>0</v>
      </c>
      <c r="K91" s="19">
        <v>0</v>
      </c>
      <c r="L91" s="19">
        <v>0</v>
      </c>
      <c r="M91" s="19">
        <v>0.04</v>
      </c>
      <c r="N91" s="19">
        <v>0.01</v>
      </c>
      <c r="O91" s="19">
        <v>94.82</v>
      </c>
    </row>
    <row r="92" spans="1:15" x14ac:dyDescent="0.2">
      <c r="A92" s="19" t="s">
        <v>108</v>
      </c>
      <c r="B92" s="19">
        <v>43.43</v>
      </c>
      <c r="C92" s="19">
        <v>0</v>
      </c>
      <c r="D92" s="19">
        <v>24.11</v>
      </c>
      <c r="E92" s="19">
        <v>0.04</v>
      </c>
      <c r="F92" s="19">
        <v>0.41</v>
      </c>
      <c r="G92" s="19">
        <v>0</v>
      </c>
      <c r="H92" s="20">
        <v>27.6</v>
      </c>
      <c r="I92" s="20">
        <v>0</v>
      </c>
      <c r="J92" s="19">
        <v>0</v>
      </c>
      <c r="K92" s="19">
        <v>0</v>
      </c>
      <c r="L92" s="19">
        <v>0.06</v>
      </c>
      <c r="M92" s="19">
        <v>0</v>
      </c>
      <c r="N92" s="19">
        <v>0</v>
      </c>
      <c r="O92" s="19">
        <v>95.66</v>
      </c>
    </row>
    <row r="93" spans="1:15" x14ac:dyDescent="0.2">
      <c r="A93" s="19" t="s">
        <v>109</v>
      </c>
      <c r="B93" s="19">
        <v>43.43</v>
      </c>
      <c r="C93" s="19">
        <v>0</v>
      </c>
      <c r="D93" s="19">
        <v>23.84</v>
      </c>
      <c r="E93" s="19">
        <v>0.09</v>
      </c>
      <c r="F93" s="19">
        <v>0.42</v>
      </c>
      <c r="G93" s="19">
        <v>0</v>
      </c>
      <c r="H93" s="20">
        <v>26.9</v>
      </c>
      <c r="I93" s="20">
        <v>0.01</v>
      </c>
      <c r="J93" s="19">
        <v>0.02</v>
      </c>
      <c r="K93" s="19">
        <v>0</v>
      </c>
      <c r="L93" s="19">
        <v>0</v>
      </c>
      <c r="M93" s="19">
        <v>0</v>
      </c>
      <c r="N93" s="19">
        <v>0</v>
      </c>
      <c r="O93" s="19">
        <v>94.71</v>
      </c>
    </row>
    <row r="94" spans="1:15" x14ac:dyDescent="0.2">
      <c r="A94" s="19" t="s">
        <v>110</v>
      </c>
      <c r="B94" s="19">
        <v>43.56</v>
      </c>
      <c r="C94" s="19">
        <v>0</v>
      </c>
      <c r="D94" s="19">
        <v>24.02</v>
      </c>
      <c r="E94" s="19">
        <v>0.06</v>
      </c>
      <c r="F94" s="19">
        <v>0.32</v>
      </c>
      <c r="G94" s="19">
        <v>0.01</v>
      </c>
      <c r="H94" s="20">
        <v>27.38</v>
      </c>
      <c r="I94" s="20">
        <v>0.01</v>
      </c>
      <c r="J94" s="19">
        <v>0.03</v>
      </c>
      <c r="K94" s="19">
        <v>0</v>
      </c>
      <c r="L94" s="19">
        <v>0</v>
      </c>
      <c r="M94" s="19">
        <v>0</v>
      </c>
      <c r="N94" s="19">
        <v>0.01</v>
      </c>
      <c r="O94" s="19">
        <v>95.4</v>
      </c>
    </row>
    <row r="95" spans="1:15" x14ac:dyDescent="0.2">
      <c r="A95" s="19" t="s">
        <v>111</v>
      </c>
      <c r="B95" s="19">
        <v>43.43</v>
      </c>
      <c r="C95" s="19">
        <v>0.03</v>
      </c>
      <c r="D95" s="19">
        <v>24.05</v>
      </c>
      <c r="E95" s="19">
        <v>7.0000000000000007E-2</v>
      </c>
      <c r="F95" s="19">
        <v>0.19</v>
      </c>
      <c r="G95" s="19">
        <v>0.01</v>
      </c>
      <c r="H95" s="20">
        <v>27.42</v>
      </c>
      <c r="I95" s="20">
        <v>0</v>
      </c>
      <c r="J95" s="19">
        <v>0</v>
      </c>
      <c r="K95" s="19">
        <v>0</v>
      </c>
      <c r="L95" s="19">
        <v>0.02</v>
      </c>
      <c r="M95" s="19">
        <v>0</v>
      </c>
      <c r="N95" s="19">
        <v>0</v>
      </c>
      <c r="O95" s="19">
        <v>95.21</v>
      </c>
    </row>
    <row r="96" spans="1:15" x14ac:dyDescent="0.2">
      <c r="A96" s="19" t="s">
        <v>112</v>
      </c>
      <c r="B96" s="19">
        <v>43.31</v>
      </c>
      <c r="C96" s="19">
        <v>0.03</v>
      </c>
      <c r="D96" s="19">
        <v>24.29</v>
      </c>
      <c r="E96" s="19">
        <v>0.08</v>
      </c>
      <c r="F96" s="19">
        <v>0.36</v>
      </c>
      <c r="G96" s="19">
        <v>0.01</v>
      </c>
      <c r="H96" s="20">
        <v>26.64</v>
      </c>
      <c r="I96" s="20">
        <v>0.02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94.74</v>
      </c>
    </row>
    <row r="97" spans="1:15" x14ac:dyDescent="0.2">
      <c r="A97" s="19" t="s">
        <v>113</v>
      </c>
      <c r="B97" s="19">
        <v>43.16</v>
      </c>
      <c r="C97" s="19">
        <v>0</v>
      </c>
      <c r="D97" s="19">
        <v>24.15</v>
      </c>
      <c r="E97" s="19">
        <v>0.11</v>
      </c>
      <c r="F97" s="19">
        <v>0.17</v>
      </c>
      <c r="G97" s="19">
        <v>0.03</v>
      </c>
      <c r="H97" s="20">
        <v>27.57</v>
      </c>
      <c r="I97" s="20">
        <v>0</v>
      </c>
      <c r="J97" s="19">
        <v>0.02</v>
      </c>
      <c r="K97" s="19">
        <v>0</v>
      </c>
      <c r="L97" s="19">
        <v>0.01</v>
      </c>
      <c r="M97" s="19">
        <v>0.02</v>
      </c>
      <c r="N97" s="19">
        <v>0</v>
      </c>
      <c r="O97" s="19">
        <v>95.25</v>
      </c>
    </row>
    <row r="98" spans="1:15" x14ac:dyDescent="0.2">
      <c r="A98" s="19" t="s">
        <v>114</v>
      </c>
      <c r="B98" s="19">
        <v>43.29</v>
      </c>
      <c r="C98" s="19">
        <v>0</v>
      </c>
      <c r="D98" s="19">
        <v>23.9</v>
      </c>
      <c r="E98" s="19">
        <v>0.11</v>
      </c>
      <c r="F98" s="19">
        <v>0.3</v>
      </c>
      <c r="G98" s="19">
        <v>0</v>
      </c>
      <c r="H98" s="20">
        <v>27.26</v>
      </c>
      <c r="I98" s="20">
        <v>0.02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94.88</v>
      </c>
    </row>
    <row r="99" spans="1:15" x14ac:dyDescent="0.2">
      <c r="A99" s="19" t="s">
        <v>115</v>
      </c>
      <c r="B99" s="19">
        <v>43.15</v>
      </c>
      <c r="C99" s="19">
        <v>0.01</v>
      </c>
      <c r="D99" s="19">
        <v>24.08</v>
      </c>
      <c r="E99" s="19">
        <v>0.12</v>
      </c>
      <c r="F99" s="19">
        <v>0.16</v>
      </c>
      <c r="G99" s="19">
        <v>0.01</v>
      </c>
      <c r="H99" s="20">
        <v>27.72</v>
      </c>
      <c r="I99" s="20">
        <v>0.02</v>
      </c>
      <c r="J99" s="19">
        <v>0.02</v>
      </c>
      <c r="K99" s="19">
        <v>0</v>
      </c>
      <c r="L99" s="19">
        <v>0</v>
      </c>
      <c r="M99" s="19">
        <v>0</v>
      </c>
      <c r="N99" s="19">
        <v>0</v>
      </c>
      <c r="O99" s="19">
        <v>95.29</v>
      </c>
    </row>
    <row r="100" spans="1:15" x14ac:dyDescent="0.2">
      <c r="A100" s="19" t="s">
        <v>116</v>
      </c>
      <c r="B100" s="19">
        <v>43.37</v>
      </c>
      <c r="C100" s="19">
        <v>0</v>
      </c>
      <c r="D100" s="19">
        <v>23.62</v>
      </c>
      <c r="E100" s="19">
        <v>0.12</v>
      </c>
      <c r="F100" s="19">
        <v>0.39</v>
      </c>
      <c r="G100" s="19">
        <v>0</v>
      </c>
      <c r="H100" s="20">
        <v>27.1</v>
      </c>
      <c r="I100" s="20">
        <v>0</v>
      </c>
      <c r="J100" s="19">
        <v>0.01</v>
      </c>
      <c r="K100" s="19">
        <v>0</v>
      </c>
      <c r="L100" s="19">
        <v>0</v>
      </c>
      <c r="M100" s="19">
        <v>0</v>
      </c>
      <c r="N100" s="19">
        <v>0.02</v>
      </c>
      <c r="O100" s="19">
        <v>94.62</v>
      </c>
    </row>
    <row r="101" spans="1:15" x14ac:dyDescent="0.2">
      <c r="A101" s="19" t="s">
        <v>64</v>
      </c>
      <c r="B101" s="19">
        <v>43.05</v>
      </c>
      <c r="C101" s="19">
        <v>0</v>
      </c>
      <c r="D101" s="19">
        <v>23.52</v>
      </c>
      <c r="E101" s="19">
        <v>0.1</v>
      </c>
      <c r="F101" s="19">
        <v>0.21</v>
      </c>
      <c r="G101" s="19">
        <v>0</v>
      </c>
      <c r="H101" s="20">
        <v>27.19</v>
      </c>
      <c r="I101" s="20">
        <v>0</v>
      </c>
      <c r="J101" s="19">
        <v>0</v>
      </c>
      <c r="K101" s="19">
        <v>0</v>
      </c>
      <c r="L101" s="19">
        <v>0.02</v>
      </c>
      <c r="M101" s="19">
        <v>0.02</v>
      </c>
      <c r="N101" s="19">
        <v>0</v>
      </c>
      <c r="O101" s="19">
        <v>94.12</v>
      </c>
    </row>
    <row r="102" spans="1:15" x14ac:dyDescent="0.2">
      <c r="A102" s="19" t="s">
        <v>65</v>
      </c>
      <c r="B102" s="19">
        <v>43.59</v>
      </c>
      <c r="C102" s="19">
        <v>0.02</v>
      </c>
      <c r="D102" s="19">
        <v>23.99</v>
      </c>
      <c r="E102" s="19">
        <v>0.08</v>
      </c>
      <c r="F102" s="19">
        <v>0.24</v>
      </c>
      <c r="G102" s="19">
        <v>0.03</v>
      </c>
      <c r="H102" s="20">
        <v>27.19</v>
      </c>
      <c r="I102" s="20">
        <v>0</v>
      </c>
      <c r="J102" s="19">
        <v>0</v>
      </c>
      <c r="K102" s="19">
        <v>0</v>
      </c>
      <c r="L102" s="19">
        <v>0.01</v>
      </c>
      <c r="M102" s="19">
        <v>0.01</v>
      </c>
      <c r="N102" s="19">
        <v>0</v>
      </c>
      <c r="O102" s="19">
        <v>95.17</v>
      </c>
    </row>
    <row r="103" spans="1:15" x14ac:dyDescent="0.2">
      <c r="A103" s="19" t="s">
        <v>66</v>
      </c>
      <c r="B103" s="19">
        <v>42.99</v>
      </c>
      <c r="C103" s="19">
        <v>0</v>
      </c>
      <c r="D103" s="19">
        <v>23.93</v>
      </c>
      <c r="E103" s="19">
        <v>0.01</v>
      </c>
      <c r="F103" s="19">
        <v>0.65</v>
      </c>
      <c r="G103" s="19">
        <v>0</v>
      </c>
      <c r="H103" s="20">
        <v>27.08</v>
      </c>
      <c r="I103" s="20">
        <v>0.04</v>
      </c>
      <c r="J103" s="19">
        <v>0.01</v>
      </c>
      <c r="K103" s="19">
        <v>0</v>
      </c>
      <c r="L103" s="19">
        <v>0.01</v>
      </c>
      <c r="M103" s="19">
        <v>0</v>
      </c>
      <c r="N103" s="19">
        <v>0</v>
      </c>
      <c r="O103" s="19">
        <v>94.72</v>
      </c>
    </row>
    <row r="104" spans="1:15" x14ac:dyDescent="0.2">
      <c r="A104" s="19" t="s">
        <v>67</v>
      </c>
      <c r="B104" s="19">
        <v>43.31</v>
      </c>
      <c r="C104" s="19">
        <v>0.02</v>
      </c>
      <c r="D104" s="19">
        <v>23.93</v>
      </c>
      <c r="E104" s="19">
        <v>0.1</v>
      </c>
      <c r="F104" s="19">
        <v>0.49</v>
      </c>
      <c r="G104" s="19">
        <v>0</v>
      </c>
      <c r="H104" s="20">
        <v>26.9</v>
      </c>
      <c r="I104" s="20">
        <v>0</v>
      </c>
      <c r="J104" s="19">
        <v>0</v>
      </c>
      <c r="K104" s="19">
        <v>0</v>
      </c>
      <c r="L104" s="19">
        <v>0</v>
      </c>
      <c r="M104" s="19">
        <v>0.01</v>
      </c>
      <c r="N104" s="19">
        <v>0</v>
      </c>
      <c r="O104" s="19">
        <v>94.77</v>
      </c>
    </row>
    <row r="105" spans="1:15" x14ac:dyDescent="0.2">
      <c r="A105" s="19" t="s">
        <v>68</v>
      </c>
      <c r="B105" s="19">
        <v>43.4</v>
      </c>
      <c r="C105" s="19">
        <v>0</v>
      </c>
      <c r="D105" s="19">
        <v>23.84</v>
      </c>
      <c r="E105" s="19">
        <v>0.13</v>
      </c>
      <c r="F105" s="19">
        <v>0.28000000000000003</v>
      </c>
      <c r="G105" s="19">
        <v>0.02</v>
      </c>
      <c r="H105" s="20">
        <v>27.42</v>
      </c>
      <c r="I105" s="20">
        <v>0</v>
      </c>
      <c r="J105" s="19">
        <v>0</v>
      </c>
      <c r="K105" s="19">
        <v>0.02</v>
      </c>
      <c r="L105" s="19">
        <v>0</v>
      </c>
      <c r="M105" s="19">
        <v>0</v>
      </c>
      <c r="N105" s="19">
        <v>0.02</v>
      </c>
      <c r="O105" s="19">
        <v>95.14</v>
      </c>
    </row>
    <row r="106" spans="1:15" x14ac:dyDescent="0.2">
      <c r="A106" s="19" t="s">
        <v>69</v>
      </c>
      <c r="B106" s="19">
        <v>43.08</v>
      </c>
      <c r="C106" s="19">
        <v>0</v>
      </c>
      <c r="D106" s="19">
        <v>23.9</v>
      </c>
      <c r="E106" s="19">
        <v>0.06</v>
      </c>
      <c r="F106" s="19">
        <v>0.31</v>
      </c>
      <c r="G106" s="19">
        <v>0.03</v>
      </c>
      <c r="H106" s="20">
        <v>27.22</v>
      </c>
      <c r="I106" s="20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0.01</v>
      </c>
      <c r="O106" s="19">
        <v>94.61</v>
      </c>
    </row>
    <row r="107" spans="1:15" x14ac:dyDescent="0.2">
      <c r="A107" s="19" t="s">
        <v>70</v>
      </c>
      <c r="B107" s="19">
        <v>43.16</v>
      </c>
      <c r="C107" s="19">
        <v>0</v>
      </c>
      <c r="D107" s="19">
        <v>23.82</v>
      </c>
      <c r="E107" s="19">
        <v>0.14000000000000001</v>
      </c>
      <c r="F107" s="19">
        <v>0.28999999999999998</v>
      </c>
      <c r="G107" s="19">
        <v>0.01</v>
      </c>
      <c r="H107" s="20">
        <v>27.6</v>
      </c>
      <c r="I107" s="20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95.03</v>
      </c>
    </row>
    <row r="108" spans="1:15" x14ac:dyDescent="0.2">
      <c r="A108" s="19" t="s">
        <v>71</v>
      </c>
      <c r="B108" s="19">
        <v>43</v>
      </c>
      <c r="C108" s="19">
        <v>0</v>
      </c>
      <c r="D108" s="19">
        <v>23.81</v>
      </c>
      <c r="E108" s="19">
        <v>0.09</v>
      </c>
      <c r="F108" s="19">
        <v>0.36</v>
      </c>
      <c r="G108" s="19">
        <v>0</v>
      </c>
      <c r="H108" s="20">
        <v>27.37</v>
      </c>
      <c r="I108" s="20">
        <v>0</v>
      </c>
      <c r="J108" s="19">
        <v>0.01</v>
      </c>
      <c r="K108" s="19">
        <v>0</v>
      </c>
      <c r="L108" s="19">
        <v>0.03</v>
      </c>
      <c r="M108" s="19">
        <v>0</v>
      </c>
      <c r="N108" s="19">
        <v>0.01</v>
      </c>
      <c r="O108" s="19">
        <v>94.69</v>
      </c>
    </row>
    <row r="109" spans="1:15" x14ac:dyDescent="0.2">
      <c r="A109" s="19" t="s">
        <v>72</v>
      </c>
      <c r="B109" s="19">
        <v>43.2</v>
      </c>
      <c r="C109" s="19">
        <v>0.02</v>
      </c>
      <c r="D109" s="19">
        <v>23.73</v>
      </c>
      <c r="E109" s="19">
        <v>0.06</v>
      </c>
      <c r="F109" s="19">
        <v>0.26</v>
      </c>
      <c r="G109" s="19">
        <v>0</v>
      </c>
      <c r="H109" s="20">
        <v>27.63</v>
      </c>
      <c r="I109" s="20">
        <v>0</v>
      </c>
      <c r="J109" s="19">
        <v>0</v>
      </c>
      <c r="K109" s="19">
        <v>0</v>
      </c>
      <c r="L109" s="19">
        <v>0.05</v>
      </c>
      <c r="M109" s="19">
        <v>0.02</v>
      </c>
      <c r="N109" s="19">
        <v>0</v>
      </c>
      <c r="O109" s="19">
        <v>94.98</v>
      </c>
    </row>
    <row r="111" spans="1:15" s="13" customFormat="1" x14ac:dyDescent="0.2">
      <c r="A111" s="13" t="s">
        <v>14</v>
      </c>
      <c r="B111" s="13">
        <f>AVERAGE(B83:B109)</f>
        <v>43.317037037037032</v>
      </c>
      <c r="C111" s="13">
        <f t="shared" ref="C111:O111" si="3">AVERAGE(C83:C109)</f>
        <v>8.1481481481481474E-3</v>
      </c>
      <c r="D111" s="13">
        <f t="shared" si="3"/>
        <v>23.953703703703699</v>
      </c>
      <c r="E111" s="13">
        <f t="shared" si="3"/>
        <v>7.7407407407407439E-2</v>
      </c>
      <c r="F111" s="13">
        <f t="shared" si="3"/>
        <v>0.33148148148148143</v>
      </c>
      <c r="G111" s="13">
        <f t="shared" si="3"/>
        <v>7.4074074074074077E-3</v>
      </c>
      <c r="H111" s="23">
        <f t="shared" si="3"/>
        <v>27.286666666666672</v>
      </c>
      <c r="I111" s="23">
        <f t="shared" si="3"/>
        <v>4.8148148148148152E-3</v>
      </c>
      <c r="J111" s="13">
        <f t="shared" si="3"/>
        <v>7.0370370370370378E-3</v>
      </c>
      <c r="K111" s="13">
        <f t="shared" si="3"/>
        <v>1.1111111111111111E-3</v>
      </c>
      <c r="L111" s="13">
        <f t="shared" si="3"/>
        <v>1.3333333333333334E-2</v>
      </c>
      <c r="M111" s="13">
        <f t="shared" si="3"/>
        <v>6.2962962962962964E-3</v>
      </c>
      <c r="N111" s="13">
        <f t="shared" si="3"/>
        <v>4.8148148148148152E-3</v>
      </c>
      <c r="O111" s="13">
        <f t="shared" si="3"/>
        <v>95.02222222222224</v>
      </c>
    </row>
    <row r="112" spans="1:15" x14ac:dyDescent="0.2">
      <c r="H112" s="23">
        <f>(40.08/56.08)*H111</f>
        <v>19.501597717546368</v>
      </c>
    </row>
    <row r="114" spans="1:15" x14ac:dyDescent="0.2">
      <c r="A114" s="19" t="s">
        <v>73</v>
      </c>
      <c r="B114" s="19">
        <v>41.74</v>
      </c>
      <c r="C114" s="19">
        <v>0</v>
      </c>
      <c r="D114" s="19">
        <v>17.73</v>
      </c>
      <c r="E114" s="19">
        <v>8.1999999999999993</v>
      </c>
      <c r="F114" s="19">
        <v>0.01</v>
      </c>
      <c r="G114" s="19">
        <v>0.01</v>
      </c>
      <c r="H114" s="20">
        <v>26.66</v>
      </c>
      <c r="I114" s="20">
        <v>0.03</v>
      </c>
      <c r="J114" s="19">
        <v>0.03</v>
      </c>
      <c r="K114" s="19">
        <v>0</v>
      </c>
      <c r="L114" s="19">
        <v>0.05</v>
      </c>
      <c r="M114" s="19">
        <v>0.04</v>
      </c>
      <c r="N114" s="19">
        <v>0.02</v>
      </c>
      <c r="O114" s="19">
        <v>94.51</v>
      </c>
    </row>
    <row r="115" spans="1:15" x14ac:dyDescent="0.2">
      <c r="A115" s="19" t="s">
        <v>74</v>
      </c>
      <c r="B115" s="19">
        <v>41.83</v>
      </c>
      <c r="C115" s="19">
        <v>0</v>
      </c>
      <c r="D115" s="19">
        <v>17.829999999999998</v>
      </c>
      <c r="E115" s="19">
        <v>7.67</v>
      </c>
      <c r="F115" s="19">
        <v>0</v>
      </c>
      <c r="G115" s="19">
        <v>0.02</v>
      </c>
      <c r="H115" s="20">
        <v>26.87</v>
      </c>
      <c r="I115" s="20">
        <v>0.02</v>
      </c>
      <c r="J115" s="19">
        <v>0</v>
      </c>
      <c r="K115" s="19">
        <v>0.02</v>
      </c>
      <c r="L115" s="19">
        <v>0</v>
      </c>
      <c r="M115" s="19">
        <v>0</v>
      </c>
      <c r="N115" s="19">
        <v>0.01</v>
      </c>
      <c r="O115" s="19">
        <v>94.28</v>
      </c>
    </row>
    <row r="116" spans="1:15" x14ac:dyDescent="0.2">
      <c r="A116" s="19" t="s">
        <v>75</v>
      </c>
      <c r="B116" s="19">
        <v>42.78</v>
      </c>
      <c r="C116" s="19">
        <v>0</v>
      </c>
      <c r="D116" s="19">
        <v>21.54</v>
      </c>
      <c r="E116" s="19">
        <v>3.42</v>
      </c>
      <c r="F116" s="19">
        <v>0</v>
      </c>
      <c r="G116" s="19">
        <v>0</v>
      </c>
      <c r="H116" s="20">
        <v>27.38</v>
      </c>
      <c r="I116" s="20">
        <v>0.01</v>
      </c>
      <c r="J116" s="19">
        <v>0.02</v>
      </c>
      <c r="K116" s="19">
        <v>0</v>
      </c>
      <c r="L116" s="19">
        <v>0</v>
      </c>
      <c r="M116" s="19">
        <v>0</v>
      </c>
      <c r="N116" s="19">
        <v>0</v>
      </c>
      <c r="O116" s="19">
        <v>95.16</v>
      </c>
    </row>
    <row r="117" spans="1:15" x14ac:dyDescent="0.2">
      <c r="A117" s="19" t="s">
        <v>76</v>
      </c>
      <c r="B117" s="19">
        <v>42.64</v>
      </c>
      <c r="C117" s="19">
        <v>0</v>
      </c>
      <c r="D117" s="19">
        <v>20.45</v>
      </c>
      <c r="E117" s="19">
        <v>4.3600000000000003</v>
      </c>
      <c r="F117" s="19">
        <v>0</v>
      </c>
      <c r="G117" s="19">
        <v>0</v>
      </c>
      <c r="H117" s="20">
        <v>26.98</v>
      </c>
      <c r="I117" s="20">
        <v>0.03</v>
      </c>
      <c r="J117" s="19">
        <v>0</v>
      </c>
      <c r="K117" s="19">
        <v>0</v>
      </c>
      <c r="L117" s="19">
        <v>0.01</v>
      </c>
      <c r="M117" s="19">
        <v>0</v>
      </c>
      <c r="N117" s="19">
        <v>0</v>
      </c>
      <c r="O117" s="19">
        <v>94.48</v>
      </c>
    </row>
    <row r="118" spans="1:15" x14ac:dyDescent="0.2">
      <c r="A118" s="19" t="s">
        <v>77</v>
      </c>
      <c r="B118" s="19">
        <v>42.98</v>
      </c>
      <c r="C118" s="19">
        <v>0</v>
      </c>
      <c r="D118" s="19">
        <v>21.45</v>
      </c>
      <c r="E118" s="19">
        <v>3.36</v>
      </c>
      <c r="F118" s="19">
        <v>0.02</v>
      </c>
      <c r="G118" s="19">
        <v>0.01</v>
      </c>
      <c r="H118" s="20">
        <v>27.1</v>
      </c>
      <c r="I118" s="20">
        <v>0.01</v>
      </c>
      <c r="J118" s="19">
        <v>0.02</v>
      </c>
      <c r="K118" s="19">
        <v>0</v>
      </c>
      <c r="L118" s="19">
        <v>0.01</v>
      </c>
      <c r="M118" s="19">
        <v>0</v>
      </c>
      <c r="N118" s="19">
        <v>0</v>
      </c>
      <c r="O118" s="19">
        <v>94.95</v>
      </c>
    </row>
    <row r="119" spans="1:15" x14ac:dyDescent="0.2">
      <c r="A119" s="19" t="s">
        <v>78</v>
      </c>
      <c r="B119" s="19">
        <v>41.63</v>
      </c>
      <c r="C119" s="19">
        <v>0</v>
      </c>
      <c r="D119" s="19">
        <v>17.850000000000001</v>
      </c>
      <c r="E119" s="19">
        <v>7.81</v>
      </c>
      <c r="F119" s="19">
        <v>0</v>
      </c>
      <c r="G119" s="19">
        <v>0</v>
      </c>
      <c r="H119" s="20">
        <v>26.44</v>
      </c>
      <c r="I119" s="20">
        <v>0.04</v>
      </c>
      <c r="J119" s="19">
        <v>0.02</v>
      </c>
      <c r="K119" s="19">
        <v>0.01</v>
      </c>
      <c r="L119" s="19">
        <v>0.03</v>
      </c>
      <c r="M119" s="19">
        <v>0.02</v>
      </c>
      <c r="N119" s="19">
        <v>0</v>
      </c>
      <c r="O119" s="19">
        <v>93.86</v>
      </c>
    </row>
    <row r="120" spans="1:15" x14ac:dyDescent="0.2">
      <c r="A120" s="19" t="s">
        <v>79</v>
      </c>
      <c r="B120" s="19">
        <v>41.83</v>
      </c>
      <c r="C120" s="19">
        <v>0</v>
      </c>
      <c r="D120" s="19">
        <v>18.260000000000002</v>
      </c>
      <c r="E120" s="19">
        <v>7.01</v>
      </c>
      <c r="F120" s="19">
        <v>0.02</v>
      </c>
      <c r="G120" s="19">
        <v>0.02</v>
      </c>
      <c r="H120" s="20">
        <v>26.63</v>
      </c>
      <c r="I120" s="20">
        <v>0.02</v>
      </c>
      <c r="J120" s="19">
        <v>0.02</v>
      </c>
      <c r="K120" s="19">
        <v>0</v>
      </c>
      <c r="L120" s="19">
        <v>0</v>
      </c>
      <c r="M120" s="19">
        <v>0.04</v>
      </c>
      <c r="N120" s="19">
        <v>0.01</v>
      </c>
      <c r="O120" s="19">
        <v>93.87</v>
      </c>
    </row>
    <row r="121" spans="1:15" x14ac:dyDescent="0.2">
      <c r="A121" s="19" t="s">
        <v>80</v>
      </c>
      <c r="B121" s="19">
        <v>42.29</v>
      </c>
      <c r="C121" s="19">
        <v>0</v>
      </c>
      <c r="D121" s="19">
        <v>18.29</v>
      </c>
      <c r="E121" s="19">
        <v>7.17</v>
      </c>
      <c r="F121" s="19">
        <v>0.02</v>
      </c>
      <c r="G121" s="19">
        <v>0</v>
      </c>
      <c r="H121" s="20">
        <v>26.83</v>
      </c>
      <c r="I121" s="20">
        <v>0.02</v>
      </c>
      <c r="J121" s="19">
        <v>0.01</v>
      </c>
      <c r="K121" s="19">
        <v>0</v>
      </c>
      <c r="L121" s="19">
        <v>0</v>
      </c>
      <c r="M121" s="19">
        <v>0</v>
      </c>
      <c r="N121" s="19">
        <v>0</v>
      </c>
      <c r="O121" s="19">
        <v>94.62</v>
      </c>
    </row>
    <row r="122" spans="1:15" x14ac:dyDescent="0.2">
      <c r="A122" s="19" t="s">
        <v>81</v>
      </c>
      <c r="B122" s="19">
        <v>41.58</v>
      </c>
      <c r="C122" s="19">
        <v>0.01</v>
      </c>
      <c r="D122" s="19">
        <v>18.010000000000002</v>
      </c>
      <c r="E122" s="19">
        <v>7.54</v>
      </c>
      <c r="F122" s="19">
        <v>0</v>
      </c>
      <c r="G122" s="19">
        <v>0</v>
      </c>
      <c r="H122" s="20">
        <v>26.38</v>
      </c>
      <c r="I122" s="20">
        <v>0.03</v>
      </c>
      <c r="J122" s="19">
        <v>0.01</v>
      </c>
      <c r="K122" s="19">
        <v>0</v>
      </c>
      <c r="L122" s="19">
        <v>0.05</v>
      </c>
      <c r="M122" s="19">
        <v>0.01</v>
      </c>
      <c r="N122" s="19">
        <v>0</v>
      </c>
      <c r="O122" s="19">
        <v>93.61</v>
      </c>
    </row>
    <row r="123" spans="1:15" x14ac:dyDescent="0.2">
      <c r="A123" s="19" t="s">
        <v>82</v>
      </c>
      <c r="B123" s="19">
        <v>41.74</v>
      </c>
      <c r="C123" s="19">
        <v>0</v>
      </c>
      <c r="D123" s="19">
        <v>18.920000000000002</v>
      </c>
      <c r="E123" s="19">
        <v>6.4</v>
      </c>
      <c r="F123" s="19">
        <v>0</v>
      </c>
      <c r="G123" s="19">
        <v>0</v>
      </c>
      <c r="H123" s="20">
        <v>26.86</v>
      </c>
      <c r="I123" s="20">
        <v>0</v>
      </c>
      <c r="J123" s="19">
        <v>0.01</v>
      </c>
      <c r="K123" s="19">
        <v>0.03</v>
      </c>
      <c r="L123" s="19">
        <v>0.03</v>
      </c>
      <c r="M123" s="19">
        <v>0</v>
      </c>
      <c r="N123" s="19">
        <v>0</v>
      </c>
      <c r="O123" s="19">
        <v>94</v>
      </c>
    </row>
    <row r="124" spans="1:15" x14ac:dyDescent="0.2">
      <c r="A124" s="19" t="s">
        <v>83</v>
      </c>
      <c r="B124" s="19">
        <v>42.56</v>
      </c>
      <c r="C124" s="19">
        <v>0</v>
      </c>
      <c r="D124" s="19">
        <v>21.66</v>
      </c>
      <c r="E124" s="19">
        <v>3.29</v>
      </c>
      <c r="F124" s="19">
        <v>0</v>
      </c>
      <c r="G124" s="19">
        <v>0</v>
      </c>
      <c r="H124" s="20">
        <v>27.03</v>
      </c>
      <c r="I124" s="20">
        <v>0.02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94.56</v>
      </c>
    </row>
    <row r="125" spans="1:15" x14ac:dyDescent="0.2">
      <c r="A125" s="19" t="s">
        <v>84</v>
      </c>
      <c r="B125" s="19">
        <v>41.77</v>
      </c>
      <c r="C125" s="19">
        <v>0.02</v>
      </c>
      <c r="D125" s="19">
        <v>18.73</v>
      </c>
      <c r="E125" s="19">
        <v>6.55</v>
      </c>
      <c r="F125" s="19">
        <v>0</v>
      </c>
      <c r="G125" s="19">
        <v>0.01</v>
      </c>
      <c r="H125" s="20">
        <v>26.82</v>
      </c>
      <c r="I125" s="20">
        <v>0.05</v>
      </c>
      <c r="J125" s="19">
        <v>0.02</v>
      </c>
      <c r="K125" s="19">
        <v>0</v>
      </c>
      <c r="L125" s="19">
        <v>0.02</v>
      </c>
      <c r="M125" s="19">
        <v>0</v>
      </c>
      <c r="N125" s="19">
        <v>0</v>
      </c>
      <c r="O125" s="19">
        <v>93.99</v>
      </c>
    </row>
    <row r="126" spans="1:15" x14ac:dyDescent="0.2">
      <c r="A126" s="19" t="s">
        <v>85</v>
      </c>
      <c r="B126" s="19">
        <v>41.31</v>
      </c>
      <c r="C126" s="19">
        <v>0.03</v>
      </c>
      <c r="D126" s="19">
        <v>18.350000000000001</v>
      </c>
      <c r="E126" s="19">
        <v>6.96</v>
      </c>
      <c r="F126" s="19">
        <v>0.01</v>
      </c>
      <c r="G126" s="19">
        <v>0.03</v>
      </c>
      <c r="H126" s="20">
        <v>27.06</v>
      </c>
      <c r="I126" s="20">
        <v>0.01</v>
      </c>
      <c r="J126" s="19">
        <v>0.01</v>
      </c>
      <c r="K126" s="19">
        <v>0.04</v>
      </c>
      <c r="L126" s="19">
        <v>0</v>
      </c>
      <c r="M126" s="19">
        <v>0.01</v>
      </c>
      <c r="N126" s="19">
        <v>0.01</v>
      </c>
      <c r="O126" s="19">
        <v>93.82</v>
      </c>
    </row>
    <row r="127" spans="1:15" x14ac:dyDescent="0.2">
      <c r="A127" s="19" t="s">
        <v>86</v>
      </c>
      <c r="B127" s="19">
        <v>41.82</v>
      </c>
      <c r="C127" s="19">
        <v>0</v>
      </c>
      <c r="D127" s="19">
        <v>17.940000000000001</v>
      </c>
      <c r="E127" s="19">
        <v>7.6</v>
      </c>
      <c r="F127" s="19">
        <v>0</v>
      </c>
      <c r="G127" s="19">
        <v>0</v>
      </c>
      <c r="H127" s="20">
        <v>26.48</v>
      </c>
      <c r="I127" s="20">
        <v>0</v>
      </c>
      <c r="J127" s="19">
        <v>0.01</v>
      </c>
      <c r="K127" s="19">
        <v>0.02</v>
      </c>
      <c r="L127" s="19">
        <v>0.02</v>
      </c>
      <c r="M127" s="19">
        <v>0.01</v>
      </c>
      <c r="N127" s="19">
        <v>0.01</v>
      </c>
      <c r="O127" s="19">
        <v>93.92</v>
      </c>
    </row>
    <row r="128" spans="1:15" x14ac:dyDescent="0.2">
      <c r="A128" s="19" t="s">
        <v>87</v>
      </c>
      <c r="B128" s="19">
        <v>41.53</v>
      </c>
      <c r="C128" s="19">
        <v>0.01</v>
      </c>
      <c r="D128" s="19">
        <v>17.27</v>
      </c>
      <c r="E128" s="19">
        <v>8</v>
      </c>
      <c r="F128" s="19">
        <v>0.01</v>
      </c>
      <c r="G128" s="19">
        <v>0.01</v>
      </c>
      <c r="H128" s="20">
        <v>26.52</v>
      </c>
      <c r="I128" s="20">
        <v>0.04</v>
      </c>
      <c r="J128" s="19">
        <v>0.01</v>
      </c>
      <c r="K128" s="19">
        <v>0.01</v>
      </c>
      <c r="L128" s="19">
        <v>0.01</v>
      </c>
      <c r="M128" s="19">
        <v>0.03</v>
      </c>
      <c r="N128" s="19">
        <v>0</v>
      </c>
      <c r="O128" s="19">
        <v>93.45</v>
      </c>
    </row>
    <row r="129" spans="1:15" x14ac:dyDescent="0.2">
      <c r="A129" s="19" t="s">
        <v>88</v>
      </c>
      <c r="B129" s="19">
        <v>41.08</v>
      </c>
      <c r="C129" s="19">
        <v>0</v>
      </c>
      <c r="D129" s="19">
        <v>16.39</v>
      </c>
      <c r="E129" s="19">
        <v>9.44</v>
      </c>
      <c r="F129" s="19">
        <v>0</v>
      </c>
      <c r="G129" s="19">
        <v>0</v>
      </c>
      <c r="H129" s="20">
        <v>26.59</v>
      </c>
      <c r="I129" s="20">
        <v>0</v>
      </c>
      <c r="J129" s="19">
        <v>0</v>
      </c>
      <c r="K129" s="19">
        <v>0.01</v>
      </c>
      <c r="L129" s="19">
        <v>0</v>
      </c>
      <c r="M129" s="19">
        <v>0</v>
      </c>
      <c r="N129" s="19">
        <v>0.01</v>
      </c>
      <c r="O129" s="19">
        <v>93.51</v>
      </c>
    </row>
    <row r="130" spans="1:15" x14ac:dyDescent="0.2">
      <c r="A130" s="19" t="s">
        <v>39</v>
      </c>
      <c r="B130" s="19">
        <v>41.66</v>
      </c>
      <c r="C130" s="19">
        <v>0.03</v>
      </c>
      <c r="D130" s="19">
        <v>17.84</v>
      </c>
      <c r="E130" s="19">
        <v>7.93</v>
      </c>
      <c r="F130" s="19">
        <v>0</v>
      </c>
      <c r="G130" s="19">
        <v>0</v>
      </c>
      <c r="H130" s="20">
        <v>26.72</v>
      </c>
      <c r="I130" s="20">
        <v>0</v>
      </c>
      <c r="J130" s="19">
        <v>0.01</v>
      </c>
      <c r="K130" s="19">
        <v>0.03</v>
      </c>
      <c r="L130" s="19">
        <v>0</v>
      </c>
      <c r="M130" s="19">
        <v>0</v>
      </c>
      <c r="N130" s="19">
        <v>0.01</v>
      </c>
      <c r="O130" s="19">
        <v>94.24</v>
      </c>
    </row>
    <row r="131" spans="1:15" x14ac:dyDescent="0.2">
      <c r="A131" s="19" t="s">
        <v>40</v>
      </c>
      <c r="B131" s="19">
        <v>41.35</v>
      </c>
      <c r="C131" s="19">
        <v>0.02</v>
      </c>
      <c r="D131" s="19">
        <v>16.64</v>
      </c>
      <c r="E131" s="19">
        <v>8.77</v>
      </c>
      <c r="F131" s="19">
        <v>0</v>
      </c>
      <c r="G131" s="19">
        <v>0</v>
      </c>
      <c r="H131" s="20">
        <v>26.58</v>
      </c>
      <c r="I131" s="20">
        <v>0.03</v>
      </c>
      <c r="J131" s="19">
        <v>0.02</v>
      </c>
      <c r="K131" s="19">
        <v>0</v>
      </c>
      <c r="L131" s="19">
        <v>0.01</v>
      </c>
      <c r="M131" s="19">
        <v>0</v>
      </c>
      <c r="N131" s="19">
        <v>0</v>
      </c>
      <c r="O131" s="19">
        <v>93.42</v>
      </c>
    </row>
    <row r="132" spans="1:15" x14ac:dyDescent="0.2">
      <c r="A132" s="19" t="s">
        <v>41</v>
      </c>
      <c r="B132" s="19">
        <v>41.66</v>
      </c>
      <c r="C132" s="19">
        <v>0.03</v>
      </c>
      <c r="D132" s="19">
        <v>17.93</v>
      </c>
      <c r="E132" s="19">
        <v>7.61</v>
      </c>
      <c r="F132" s="19">
        <v>0</v>
      </c>
      <c r="G132" s="19">
        <v>0.02</v>
      </c>
      <c r="H132" s="20">
        <v>26.75</v>
      </c>
      <c r="I132" s="20">
        <v>0.01</v>
      </c>
      <c r="J132" s="19">
        <v>0.02</v>
      </c>
      <c r="K132" s="19">
        <v>0.04</v>
      </c>
      <c r="L132" s="19">
        <v>0</v>
      </c>
      <c r="M132" s="19">
        <v>0.02</v>
      </c>
      <c r="N132" s="19">
        <v>0</v>
      </c>
      <c r="O132" s="19">
        <v>94.11</v>
      </c>
    </row>
    <row r="133" spans="1:15" x14ac:dyDescent="0.2">
      <c r="A133" s="19" t="s">
        <v>42</v>
      </c>
      <c r="B133" s="19">
        <v>41.67</v>
      </c>
      <c r="C133" s="19">
        <v>0.04</v>
      </c>
      <c r="D133" s="19">
        <v>17.32</v>
      </c>
      <c r="E133" s="19">
        <v>8.2899999999999991</v>
      </c>
      <c r="F133" s="19">
        <v>0</v>
      </c>
      <c r="G133" s="19">
        <v>0</v>
      </c>
      <c r="H133" s="20">
        <v>26.39</v>
      </c>
      <c r="I133" s="20">
        <v>0.03</v>
      </c>
      <c r="J133" s="19">
        <v>0.01</v>
      </c>
      <c r="K133" s="19">
        <v>0</v>
      </c>
      <c r="L133" s="19">
        <v>0.02</v>
      </c>
      <c r="M133" s="19">
        <v>0</v>
      </c>
      <c r="N133" s="19">
        <v>0</v>
      </c>
      <c r="O133" s="19">
        <v>93.77</v>
      </c>
    </row>
    <row r="134" spans="1:15" x14ac:dyDescent="0.2">
      <c r="A134" s="19" t="s">
        <v>43</v>
      </c>
      <c r="B134" s="19">
        <v>42</v>
      </c>
      <c r="C134" s="19">
        <v>0</v>
      </c>
      <c r="D134" s="19">
        <v>17.440000000000001</v>
      </c>
      <c r="E134" s="19">
        <v>8.1199999999999992</v>
      </c>
      <c r="F134" s="19">
        <v>0.01</v>
      </c>
      <c r="G134" s="19">
        <v>0</v>
      </c>
      <c r="H134" s="20">
        <v>26.56</v>
      </c>
      <c r="I134" s="20">
        <v>0.04</v>
      </c>
      <c r="J134" s="19">
        <v>0.03</v>
      </c>
      <c r="K134" s="19">
        <v>0</v>
      </c>
      <c r="L134" s="19">
        <v>0</v>
      </c>
      <c r="M134" s="19">
        <v>0</v>
      </c>
      <c r="N134" s="19">
        <v>0.01</v>
      </c>
      <c r="O134" s="19">
        <v>94.21</v>
      </c>
    </row>
    <row r="135" spans="1:15" x14ac:dyDescent="0.2">
      <c r="A135" s="19" t="s">
        <v>44</v>
      </c>
      <c r="B135" s="19">
        <v>41.57</v>
      </c>
      <c r="C135" s="19">
        <v>0.02</v>
      </c>
      <c r="D135" s="19">
        <v>17.399999999999999</v>
      </c>
      <c r="E135" s="19">
        <v>8.4</v>
      </c>
      <c r="F135" s="19">
        <v>0.03</v>
      </c>
      <c r="G135" s="19">
        <v>0</v>
      </c>
      <c r="H135" s="20">
        <v>26.36</v>
      </c>
      <c r="I135" s="20">
        <v>0.01</v>
      </c>
      <c r="J135" s="19">
        <v>0.02</v>
      </c>
      <c r="K135" s="19">
        <v>0</v>
      </c>
      <c r="L135" s="19">
        <v>0.01</v>
      </c>
      <c r="M135" s="19">
        <v>0.04</v>
      </c>
      <c r="N135" s="19">
        <v>0</v>
      </c>
      <c r="O135" s="19">
        <v>93.86</v>
      </c>
    </row>
    <row r="136" spans="1:15" x14ac:dyDescent="0.2">
      <c r="A136" s="19" t="s">
        <v>45</v>
      </c>
      <c r="B136" s="19">
        <v>41.49</v>
      </c>
      <c r="C136" s="19">
        <v>0.01</v>
      </c>
      <c r="D136" s="19">
        <v>17.75</v>
      </c>
      <c r="E136" s="19">
        <v>7.79</v>
      </c>
      <c r="F136" s="19">
        <v>0</v>
      </c>
      <c r="G136" s="19">
        <v>0</v>
      </c>
      <c r="H136" s="20">
        <v>26.89</v>
      </c>
      <c r="I136" s="20">
        <v>0.03</v>
      </c>
      <c r="J136" s="19">
        <v>0.01</v>
      </c>
      <c r="K136" s="19">
        <v>0.02</v>
      </c>
      <c r="L136" s="19">
        <v>0</v>
      </c>
      <c r="M136" s="19">
        <v>0</v>
      </c>
      <c r="N136" s="19">
        <v>0.02</v>
      </c>
      <c r="O136" s="19">
        <v>94.03</v>
      </c>
    </row>
    <row r="137" spans="1:15" x14ac:dyDescent="0.2">
      <c r="A137" s="19" t="s">
        <v>46</v>
      </c>
      <c r="B137" s="19">
        <v>41.53</v>
      </c>
      <c r="C137" s="19">
        <v>0.02</v>
      </c>
      <c r="D137" s="19">
        <v>17.8</v>
      </c>
      <c r="E137" s="19">
        <v>7.83</v>
      </c>
      <c r="F137" s="19">
        <v>0</v>
      </c>
      <c r="G137" s="19">
        <v>0</v>
      </c>
      <c r="H137" s="20">
        <v>26.9</v>
      </c>
      <c r="I137" s="20">
        <v>0.04</v>
      </c>
      <c r="J137" s="19">
        <v>0.04</v>
      </c>
      <c r="K137" s="19">
        <v>0</v>
      </c>
      <c r="L137" s="19">
        <v>0</v>
      </c>
      <c r="M137" s="19">
        <v>0.05</v>
      </c>
      <c r="N137" s="19">
        <v>0</v>
      </c>
      <c r="O137" s="19">
        <v>94.22</v>
      </c>
    </row>
    <row r="139" spans="1:15" s="13" customFormat="1" x14ac:dyDescent="0.2">
      <c r="A139" s="13" t="s">
        <v>15</v>
      </c>
      <c r="B139" s="13">
        <f>AVERAGE(B114:B137)</f>
        <v>41.835000000000001</v>
      </c>
      <c r="C139" s="13">
        <f t="shared" ref="C139:O139" si="4">AVERAGE(C114:C137)</f>
        <v>0.01</v>
      </c>
      <c r="D139" s="13">
        <f t="shared" si="4"/>
        <v>18.366249999999997</v>
      </c>
      <c r="E139" s="13">
        <f t="shared" si="4"/>
        <v>7.0633333333333326</v>
      </c>
      <c r="F139" s="13">
        <f t="shared" si="4"/>
        <v>5.4166666666666669E-3</v>
      </c>
      <c r="G139" s="13">
        <f t="shared" si="4"/>
        <v>5.416666666666666E-3</v>
      </c>
      <c r="H139" s="23">
        <f t="shared" si="4"/>
        <v>26.740833333333327</v>
      </c>
      <c r="I139" s="23">
        <f t="shared" si="4"/>
        <v>2.1666666666666667E-2</v>
      </c>
      <c r="J139" s="13">
        <f t="shared" si="4"/>
        <v>1.4583333333333335E-2</v>
      </c>
      <c r="K139" s="13">
        <f t="shared" si="4"/>
        <v>9.5833333333333343E-3</v>
      </c>
      <c r="L139" s="13">
        <f t="shared" si="4"/>
        <v>1.1250000000000001E-2</v>
      </c>
      <c r="M139" s="13">
        <f t="shared" si="4"/>
        <v>1.1250000000000001E-2</v>
      </c>
      <c r="N139" s="13">
        <f t="shared" si="4"/>
        <v>4.5833333333333334E-3</v>
      </c>
      <c r="O139" s="13">
        <f t="shared" si="4"/>
        <v>94.10208333333334</v>
      </c>
    </row>
    <row r="140" spans="1:15" x14ac:dyDescent="0.2">
      <c r="H140" s="23">
        <f>(40.08/56.08)*H139</f>
        <v>19.111494293865903</v>
      </c>
    </row>
    <row r="142" spans="1:15" x14ac:dyDescent="0.2">
      <c r="A142" s="19" t="s">
        <v>47</v>
      </c>
      <c r="B142" s="19">
        <v>42.95</v>
      </c>
      <c r="C142" s="19">
        <v>0</v>
      </c>
      <c r="D142" s="19">
        <v>23.15</v>
      </c>
      <c r="E142" s="19">
        <v>0.86</v>
      </c>
      <c r="F142" s="19">
        <v>0.01</v>
      </c>
      <c r="G142" s="19">
        <v>0</v>
      </c>
      <c r="H142" s="20">
        <v>27.66</v>
      </c>
      <c r="I142" s="20">
        <v>0</v>
      </c>
      <c r="J142" s="19">
        <v>0.01</v>
      </c>
      <c r="K142" s="19">
        <v>0</v>
      </c>
      <c r="L142" s="19">
        <v>0</v>
      </c>
      <c r="M142" s="19">
        <v>0</v>
      </c>
      <c r="N142" s="19">
        <v>0</v>
      </c>
      <c r="O142" s="19">
        <v>94.64</v>
      </c>
    </row>
    <row r="143" spans="1:15" x14ac:dyDescent="0.2">
      <c r="A143" s="19" t="s">
        <v>48</v>
      </c>
      <c r="B143" s="19">
        <v>42.75</v>
      </c>
      <c r="C143" s="19">
        <v>0.01</v>
      </c>
      <c r="D143" s="19">
        <v>23.17</v>
      </c>
      <c r="E143" s="19">
        <v>0.99</v>
      </c>
      <c r="F143" s="19">
        <v>0.03</v>
      </c>
      <c r="G143" s="19">
        <v>0</v>
      </c>
      <c r="H143" s="20">
        <v>27.95</v>
      </c>
      <c r="I143" s="20">
        <v>0.01</v>
      </c>
      <c r="J143" s="19">
        <v>0</v>
      </c>
      <c r="K143" s="19">
        <v>0</v>
      </c>
      <c r="L143" s="19">
        <v>0</v>
      </c>
      <c r="M143" s="19">
        <v>0.02</v>
      </c>
      <c r="N143" s="19">
        <v>0</v>
      </c>
      <c r="O143" s="19">
        <v>94.93</v>
      </c>
    </row>
    <row r="144" spans="1:15" x14ac:dyDescent="0.2">
      <c r="A144" s="19" t="s">
        <v>49</v>
      </c>
      <c r="B144" s="19">
        <v>42.76</v>
      </c>
      <c r="C144" s="19">
        <v>0.03</v>
      </c>
      <c r="D144" s="19">
        <v>23.17</v>
      </c>
      <c r="E144" s="19">
        <v>0.88</v>
      </c>
      <c r="F144" s="19">
        <v>0</v>
      </c>
      <c r="G144" s="19">
        <v>0</v>
      </c>
      <c r="H144" s="20">
        <v>27.72</v>
      </c>
      <c r="I144" s="20">
        <v>0.02</v>
      </c>
      <c r="J144" s="19">
        <v>0.02</v>
      </c>
      <c r="K144" s="19">
        <v>0</v>
      </c>
      <c r="L144" s="19">
        <v>0.01</v>
      </c>
      <c r="M144" s="19">
        <v>0</v>
      </c>
      <c r="N144" s="19">
        <v>0</v>
      </c>
      <c r="O144" s="19">
        <v>94.62</v>
      </c>
    </row>
    <row r="145" spans="1:15" x14ac:dyDescent="0.2">
      <c r="A145" s="19" t="s">
        <v>50</v>
      </c>
      <c r="B145" s="19">
        <v>42.89</v>
      </c>
      <c r="C145" s="19">
        <v>0</v>
      </c>
      <c r="D145" s="19">
        <v>23.23</v>
      </c>
      <c r="E145" s="19">
        <v>0.88</v>
      </c>
      <c r="F145" s="19">
        <v>0.02</v>
      </c>
      <c r="G145" s="19">
        <v>0</v>
      </c>
      <c r="H145" s="20">
        <v>27.65</v>
      </c>
      <c r="I145" s="20">
        <v>0.03</v>
      </c>
      <c r="J145" s="19">
        <v>0.03</v>
      </c>
      <c r="K145" s="19">
        <v>0</v>
      </c>
      <c r="L145" s="19">
        <v>0</v>
      </c>
      <c r="M145" s="19">
        <v>0.06</v>
      </c>
      <c r="N145" s="19">
        <v>0.01</v>
      </c>
      <c r="O145" s="19">
        <v>94.82</v>
      </c>
    </row>
    <row r="146" spans="1:15" x14ac:dyDescent="0.2">
      <c r="A146" s="19" t="s">
        <v>51</v>
      </c>
      <c r="B146" s="19">
        <v>42.65</v>
      </c>
      <c r="C146" s="19">
        <v>0</v>
      </c>
      <c r="D146" s="19">
        <v>23.18</v>
      </c>
      <c r="E146" s="19">
        <v>0.88</v>
      </c>
      <c r="F146" s="19">
        <v>0.04</v>
      </c>
      <c r="G146" s="19">
        <v>0.02</v>
      </c>
      <c r="H146" s="20">
        <v>27.63</v>
      </c>
      <c r="I146" s="20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94.4</v>
      </c>
    </row>
    <row r="147" spans="1:15" x14ac:dyDescent="0.2">
      <c r="A147" s="19" t="s">
        <v>52</v>
      </c>
      <c r="B147" s="19">
        <v>43.02</v>
      </c>
      <c r="C147" s="19">
        <v>0</v>
      </c>
      <c r="D147" s="19">
        <v>23.13</v>
      </c>
      <c r="E147" s="19">
        <v>0.83</v>
      </c>
      <c r="F147" s="19">
        <v>0.04</v>
      </c>
      <c r="G147" s="19">
        <v>0</v>
      </c>
      <c r="H147" s="20">
        <v>27.34</v>
      </c>
      <c r="I147" s="20">
        <v>0.02</v>
      </c>
      <c r="J147" s="19">
        <v>0.02</v>
      </c>
      <c r="K147" s="19">
        <v>0</v>
      </c>
      <c r="L147" s="19">
        <v>0.01</v>
      </c>
      <c r="M147" s="19">
        <v>0</v>
      </c>
      <c r="N147" s="19">
        <v>0</v>
      </c>
      <c r="O147" s="19">
        <v>94.4</v>
      </c>
    </row>
    <row r="148" spans="1:15" x14ac:dyDescent="0.2">
      <c r="A148" s="19" t="s">
        <v>53</v>
      </c>
      <c r="B148" s="19">
        <v>43.02</v>
      </c>
      <c r="C148" s="19">
        <v>0</v>
      </c>
      <c r="D148" s="19">
        <v>23.26</v>
      </c>
      <c r="E148" s="19">
        <v>0.81</v>
      </c>
      <c r="F148" s="19">
        <v>0.01</v>
      </c>
      <c r="G148" s="19">
        <v>0</v>
      </c>
      <c r="H148" s="20">
        <v>27.38</v>
      </c>
      <c r="I148" s="20">
        <v>0.01</v>
      </c>
      <c r="J148" s="19">
        <v>0</v>
      </c>
      <c r="K148" s="19">
        <v>0</v>
      </c>
      <c r="L148" s="19">
        <v>0</v>
      </c>
      <c r="M148" s="19">
        <v>0.01</v>
      </c>
      <c r="N148" s="19">
        <v>0.01</v>
      </c>
      <c r="O148" s="19">
        <v>94.5</v>
      </c>
    </row>
    <row r="149" spans="1:15" x14ac:dyDescent="0.2">
      <c r="A149" s="19" t="s">
        <v>54</v>
      </c>
      <c r="B149" s="19">
        <v>42.44</v>
      </c>
      <c r="C149" s="19">
        <v>0.02</v>
      </c>
      <c r="D149" s="19">
        <v>22.53</v>
      </c>
      <c r="E149" s="19">
        <v>1.76</v>
      </c>
      <c r="F149" s="19">
        <v>0.05</v>
      </c>
      <c r="G149" s="19">
        <v>0</v>
      </c>
      <c r="H149" s="20">
        <v>27.66</v>
      </c>
      <c r="I149" s="20">
        <v>0</v>
      </c>
      <c r="J149" s="19">
        <v>0.02</v>
      </c>
      <c r="K149" s="19">
        <v>0</v>
      </c>
      <c r="L149" s="19">
        <v>0.06</v>
      </c>
      <c r="M149" s="19">
        <v>0.01</v>
      </c>
      <c r="N149" s="19">
        <v>0.01</v>
      </c>
      <c r="O149" s="19">
        <v>94.57</v>
      </c>
    </row>
    <row r="150" spans="1:15" x14ac:dyDescent="0.2">
      <c r="A150" s="19" t="s">
        <v>55</v>
      </c>
      <c r="B150" s="19">
        <v>42.87</v>
      </c>
      <c r="C150" s="19">
        <v>0</v>
      </c>
      <c r="D150" s="19">
        <v>22.95</v>
      </c>
      <c r="E150" s="19">
        <v>1.04</v>
      </c>
      <c r="F150" s="19">
        <v>0.02</v>
      </c>
      <c r="G150" s="19">
        <v>0</v>
      </c>
      <c r="H150" s="20">
        <v>27.65</v>
      </c>
      <c r="I150" s="20">
        <v>0</v>
      </c>
      <c r="J150" s="19">
        <v>0.01</v>
      </c>
      <c r="K150" s="19">
        <v>0</v>
      </c>
      <c r="L150" s="19">
        <v>0.01</v>
      </c>
      <c r="M150" s="19">
        <v>0.01</v>
      </c>
      <c r="N150" s="19">
        <v>0.01</v>
      </c>
      <c r="O150" s="19">
        <v>94.56</v>
      </c>
    </row>
    <row r="151" spans="1:15" x14ac:dyDescent="0.2">
      <c r="A151" s="19" t="s">
        <v>56</v>
      </c>
      <c r="B151" s="19">
        <v>41.54</v>
      </c>
      <c r="C151" s="19">
        <v>0</v>
      </c>
      <c r="D151" s="19">
        <v>17.87</v>
      </c>
      <c r="E151" s="19">
        <v>7.38</v>
      </c>
      <c r="F151" s="19">
        <v>0.03</v>
      </c>
      <c r="G151" s="19">
        <v>0.03</v>
      </c>
      <c r="H151" s="20">
        <v>26.95</v>
      </c>
      <c r="I151" s="20">
        <v>0</v>
      </c>
      <c r="J151" s="19">
        <v>0</v>
      </c>
      <c r="K151" s="19">
        <v>0</v>
      </c>
      <c r="L151" s="19">
        <v>0.01</v>
      </c>
      <c r="M151" s="19">
        <v>0</v>
      </c>
      <c r="N151" s="19">
        <v>0</v>
      </c>
      <c r="O151" s="19">
        <v>93.79</v>
      </c>
    </row>
    <row r="152" spans="1:15" x14ac:dyDescent="0.2">
      <c r="A152" s="19" t="s">
        <v>57</v>
      </c>
      <c r="B152" s="19">
        <v>41.7</v>
      </c>
      <c r="C152" s="19">
        <v>0.03</v>
      </c>
      <c r="D152" s="19">
        <v>18.11</v>
      </c>
      <c r="E152" s="19">
        <v>7.41</v>
      </c>
      <c r="F152" s="19">
        <v>0</v>
      </c>
      <c r="G152" s="19">
        <v>0</v>
      </c>
      <c r="H152" s="20">
        <v>26.92</v>
      </c>
      <c r="I152" s="20">
        <v>0</v>
      </c>
      <c r="J152" s="19">
        <v>0</v>
      </c>
      <c r="K152" s="19">
        <v>0</v>
      </c>
      <c r="L152" s="19">
        <v>0</v>
      </c>
      <c r="M152" s="19">
        <v>0.02</v>
      </c>
      <c r="N152" s="19">
        <v>0</v>
      </c>
      <c r="O152" s="19">
        <v>94.2</v>
      </c>
    </row>
    <row r="153" spans="1:15" x14ac:dyDescent="0.2">
      <c r="A153" s="19" t="s">
        <v>58</v>
      </c>
      <c r="B153" s="19">
        <v>42.24</v>
      </c>
      <c r="C153" s="19">
        <v>0</v>
      </c>
      <c r="D153" s="19">
        <v>20.53</v>
      </c>
      <c r="E153" s="19">
        <v>4.05</v>
      </c>
      <c r="F153" s="19">
        <v>0</v>
      </c>
      <c r="G153" s="19">
        <v>0</v>
      </c>
      <c r="H153" s="20">
        <v>27.33</v>
      </c>
      <c r="I153" s="20">
        <v>0</v>
      </c>
      <c r="J153" s="19">
        <v>0.02</v>
      </c>
      <c r="K153" s="19">
        <v>0</v>
      </c>
      <c r="L153" s="19">
        <v>0</v>
      </c>
      <c r="M153" s="19">
        <v>0</v>
      </c>
      <c r="N153" s="19">
        <v>0.02</v>
      </c>
      <c r="O153" s="19">
        <v>94.17</v>
      </c>
    </row>
    <row r="154" spans="1:15" x14ac:dyDescent="0.2">
      <c r="A154" s="19" t="s">
        <v>59</v>
      </c>
      <c r="B154" s="19">
        <v>41.1</v>
      </c>
      <c r="C154" s="19">
        <v>0.02</v>
      </c>
      <c r="D154" s="19">
        <v>18.18</v>
      </c>
      <c r="E154" s="19">
        <v>6.91</v>
      </c>
      <c r="F154" s="19">
        <v>0</v>
      </c>
      <c r="G154" s="19">
        <v>0.04</v>
      </c>
      <c r="H154" s="20">
        <v>26.83</v>
      </c>
      <c r="I154" s="20">
        <v>0.01</v>
      </c>
      <c r="J154" s="19">
        <v>0</v>
      </c>
      <c r="K154" s="19">
        <v>0</v>
      </c>
      <c r="L154" s="19">
        <v>0</v>
      </c>
      <c r="M154" s="19">
        <v>0.02</v>
      </c>
      <c r="N154" s="19">
        <v>0</v>
      </c>
      <c r="O154" s="19">
        <v>93.12</v>
      </c>
    </row>
    <row r="155" spans="1:15" x14ac:dyDescent="0.2">
      <c r="A155" s="19" t="s">
        <v>60</v>
      </c>
      <c r="B155" s="19">
        <v>42.06</v>
      </c>
      <c r="C155" s="19">
        <v>0.01</v>
      </c>
      <c r="D155" s="19">
        <v>19.420000000000002</v>
      </c>
      <c r="E155" s="19">
        <v>5.05</v>
      </c>
      <c r="F155" s="19">
        <v>0</v>
      </c>
      <c r="G155" s="19">
        <v>0</v>
      </c>
      <c r="H155" s="20">
        <v>27.35</v>
      </c>
      <c r="I155" s="20">
        <v>0.02</v>
      </c>
      <c r="J155" s="19">
        <v>0.01</v>
      </c>
      <c r="K155" s="19">
        <v>0</v>
      </c>
      <c r="L155" s="19">
        <v>0.05</v>
      </c>
      <c r="M155" s="19">
        <v>0</v>
      </c>
      <c r="N155" s="19">
        <v>0.01</v>
      </c>
      <c r="O155" s="19">
        <v>93.98</v>
      </c>
    </row>
    <row r="156" spans="1:15" x14ac:dyDescent="0.2">
      <c r="A156" s="19" t="s">
        <v>61</v>
      </c>
      <c r="B156" s="19">
        <v>41.99</v>
      </c>
      <c r="C156" s="19">
        <v>0.01</v>
      </c>
      <c r="D156" s="19">
        <v>19.52</v>
      </c>
      <c r="E156" s="19">
        <v>5.31</v>
      </c>
      <c r="F156" s="19">
        <v>0.01</v>
      </c>
      <c r="G156" s="19">
        <v>0.01</v>
      </c>
      <c r="H156" s="20">
        <v>27.25</v>
      </c>
      <c r="I156" s="20">
        <v>0</v>
      </c>
      <c r="J156" s="19">
        <v>0</v>
      </c>
      <c r="K156" s="19">
        <v>0</v>
      </c>
      <c r="L156" s="19">
        <v>0.02</v>
      </c>
      <c r="M156" s="19">
        <v>0.01</v>
      </c>
      <c r="N156" s="19">
        <v>0.01</v>
      </c>
      <c r="O156" s="19">
        <v>94.15</v>
      </c>
    </row>
    <row r="157" spans="1:15" x14ac:dyDescent="0.2">
      <c r="A157" s="19" t="s">
        <v>61</v>
      </c>
      <c r="B157" s="19">
        <v>41.85</v>
      </c>
      <c r="C157" s="19">
        <v>0.02</v>
      </c>
      <c r="D157" s="19">
        <v>20.27</v>
      </c>
      <c r="E157" s="19">
        <v>3.99</v>
      </c>
      <c r="F157" s="19">
        <v>0</v>
      </c>
      <c r="G157" s="19">
        <v>0</v>
      </c>
      <c r="H157" s="20">
        <v>27.2</v>
      </c>
      <c r="I157" s="20">
        <v>0</v>
      </c>
      <c r="J157" s="19">
        <v>0.01</v>
      </c>
      <c r="K157" s="19">
        <v>0</v>
      </c>
      <c r="L157" s="19">
        <v>0.02</v>
      </c>
      <c r="M157" s="19">
        <v>0</v>
      </c>
      <c r="N157" s="19">
        <v>0.01</v>
      </c>
      <c r="O157" s="19">
        <v>93.37</v>
      </c>
    </row>
    <row r="158" spans="1:15" x14ac:dyDescent="0.2">
      <c r="A158" s="19" t="s">
        <v>62</v>
      </c>
      <c r="B158" s="19">
        <v>42.18</v>
      </c>
      <c r="C158" s="19">
        <v>0</v>
      </c>
      <c r="D158" s="19">
        <v>20.64</v>
      </c>
      <c r="E158" s="19">
        <v>4.05</v>
      </c>
      <c r="F158" s="19">
        <v>0.01</v>
      </c>
      <c r="G158" s="19">
        <v>0</v>
      </c>
      <c r="H158" s="20">
        <v>27.09</v>
      </c>
      <c r="I158" s="20">
        <v>0.01</v>
      </c>
      <c r="J158" s="19">
        <v>0.01</v>
      </c>
      <c r="K158" s="19">
        <v>0</v>
      </c>
      <c r="L158" s="19">
        <v>0</v>
      </c>
      <c r="M158" s="19">
        <v>0</v>
      </c>
      <c r="N158" s="19">
        <v>0</v>
      </c>
      <c r="O158" s="19">
        <v>94</v>
      </c>
    </row>
    <row r="159" spans="1:15" x14ac:dyDescent="0.2">
      <c r="A159" s="19" t="s">
        <v>63</v>
      </c>
      <c r="B159" s="19">
        <v>42.44</v>
      </c>
      <c r="C159" s="19">
        <v>0</v>
      </c>
      <c r="D159" s="19">
        <v>20.100000000000001</v>
      </c>
      <c r="E159" s="19">
        <v>4.71</v>
      </c>
      <c r="F159" s="19">
        <v>0</v>
      </c>
      <c r="G159" s="19">
        <v>0</v>
      </c>
      <c r="H159" s="20">
        <v>27.02</v>
      </c>
      <c r="I159" s="20">
        <v>0.01</v>
      </c>
      <c r="J159" s="19">
        <v>0</v>
      </c>
      <c r="K159" s="19">
        <v>0</v>
      </c>
      <c r="L159" s="19">
        <v>0</v>
      </c>
      <c r="M159" s="19">
        <v>0</v>
      </c>
      <c r="N159" s="19">
        <v>0.01</v>
      </c>
      <c r="O159" s="19">
        <v>94.29</v>
      </c>
    </row>
    <row r="160" spans="1:15" x14ac:dyDescent="0.2">
      <c r="A160" s="19" t="s">
        <v>4</v>
      </c>
      <c r="B160" s="19">
        <v>42.07</v>
      </c>
      <c r="C160" s="19">
        <v>0</v>
      </c>
      <c r="D160" s="19">
        <v>19.82</v>
      </c>
      <c r="E160" s="19">
        <v>4.7699999999999996</v>
      </c>
      <c r="F160" s="19">
        <v>0.01</v>
      </c>
      <c r="G160" s="19">
        <v>0.03</v>
      </c>
      <c r="H160" s="20">
        <v>26.83</v>
      </c>
      <c r="I160" s="20">
        <v>0.01</v>
      </c>
      <c r="J160" s="19">
        <v>0</v>
      </c>
      <c r="K160" s="19">
        <v>0</v>
      </c>
      <c r="L160" s="19">
        <v>0.05</v>
      </c>
      <c r="M160" s="19">
        <v>0.01</v>
      </c>
      <c r="N160" s="19">
        <v>0.01</v>
      </c>
      <c r="O160" s="19">
        <v>93.62</v>
      </c>
    </row>
    <row r="161" spans="1:18" x14ac:dyDescent="0.2">
      <c r="A161" s="19" t="s">
        <v>5</v>
      </c>
      <c r="B161" s="19">
        <v>42.03</v>
      </c>
      <c r="C161" s="19">
        <v>0.02</v>
      </c>
      <c r="D161" s="19">
        <v>20.36</v>
      </c>
      <c r="E161" s="19">
        <v>4.24</v>
      </c>
      <c r="F161" s="19">
        <v>0.02</v>
      </c>
      <c r="G161" s="19">
        <v>0</v>
      </c>
      <c r="H161" s="20">
        <v>27.04</v>
      </c>
      <c r="I161" s="20">
        <v>0</v>
      </c>
      <c r="J161" s="19">
        <v>0</v>
      </c>
      <c r="K161" s="19">
        <v>0</v>
      </c>
      <c r="L161" s="19">
        <v>0.06</v>
      </c>
      <c r="M161" s="19">
        <v>0.03</v>
      </c>
      <c r="N161" s="19">
        <v>0.01</v>
      </c>
      <c r="O161" s="19">
        <v>93.82</v>
      </c>
    </row>
    <row r="163" spans="1:18" s="13" customFormat="1" x14ac:dyDescent="0.2">
      <c r="A163" s="13" t="s">
        <v>16</v>
      </c>
      <c r="B163" s="13">
        <f>AVERAGE(B142:B161)</f>
        <v>42.327500000000001</v>
      </c>
      <c r="C163" s="13">
        <f t="shared" ref="C163:O163" si="5">AVERAGE(C142:C161)</f>
        <v>8.4999999999999989E-3</v>
      </c>
      <c r="D163" s="13">
        <f t="shared" si="5"/>
        <v>21.1295</v>
      </c>
      <c r="E163" s="13">
        <f t="shared" si="5"/>
        <v>3.34</v>
      </c>
      <c r="F163" s="13">
        <f t="shared" si="5"/>
        <v>1.5000000000000003E-2</v>
      </c>
      <c r="G163" s="13">
        <f t="shared" si="5"/>
        <v>6.5000000000000006E-3</v>
      </c>
      <c r="H163" s="23">
        <f t="shared" si="5"/>
        <v>27.322499999999998</v>
      </c>
      <c r="I163" s="23">
        <f t="shared" si="5"/>
        <v>7.5000000000000015E-3</v>
      </c>
      <c r="J163" s="13">
        <f t="shared" si="5"/>
        <v>8.0000000000000019E-3</v>
      </c>
      <c r="K163" s="13">
        <f t="shared" si="5"/>
        <v>0</v>
      </c>
      <c r="L163" s="13">
        <f t="shared" si="5"/>
        <v>1.4999999999999999E-2</v>
      </c>
      <c r="M163" s="13">
        <f t="shared" si="5"/>
        <v>9.9999999999999985E-3</v>
      </c>
      <c r="N163" s="13">
        <f t="shared" si="5"/>
        <v>5.9999999999999984E-3</v>
      </c>
      <c r="O163" s="13">
        <f t="shared" si="5"/>
        <v>94.197499999999977</v>
      </c>
    </row>
    <row r="164" spans="1:18" x14ac:dyDescent="0.2">
      <c r="H164" s="23">
        <f>(40.08/56.08)*H163</f>
        <v>19.527207560627673</v>
      </c>
    </row>
    <row r="166" spans="1:18" x14ac:dyDescent="0.2">
      <c r="A166" s="19" t="s">
        <v>6</v>
      </c>
      <c r="B166" s="19">
        <v>42.61</v>
      </c>
      <c r="C166" s="19">
        <v>0</v>
      </c>
      <c r="D166" s="19">
        <v>23.59</v>
      </c>
      <c r="E166" s="19">
        <v>0.19</v>
      </c>
      <c r="F166" s="19">
        <v>0.08</v>
      </c>
      <c r="G166" s="19">
        <v>0</v>
      </c>
      <c r="H166" s="20">
        <v>27.78</v>
      </c>
      <c r="I166" s="20">
        <v>0.01</v>
      </c>
      <c r="J166" s="19">
        <v>0.02</v>
      </c>
      <c r="K166" s="19">
        <v>0</v>
      </c>
      <c r="L166" s="19">
        <v>0.01</v>
      </c>
      <c r="M166" s="19">
        <v>0.01</v>
      </c>
      <c r="N166" s="19">
        <v>0.02</v>
      </c>
      <c r="O166" s="19">
        <v>94.34</v>
      </c>
    </row>
    <row r="167" spans="1:18" x14ac:dyDescent="0.2">
      <c r="A167" s="19" t="s">
        <v>7</v>
      </c>
      <c r="B167" s="19">
        <v>42.53</v>
      </c>
      <c r="C167" s="19">
        <v>0.04</v>
      </c>
      <c r="D167" s="19">
        <v>23.78</v>
      </c>
      <c r="E167" s="19">
        <v>0.28000000000000003</v>
      </c>
      <c r="F167" s="19">
        <v>0.06</v>
      </c>
      <c r="G167" s="19">
        <v>0</v>
      </c>
      <c r="H167" s="20">
        <v>27.87</v>
      </c>
      <c r="I167" s="20">
        <v>0</v>
      </c>
      <c r="J167" s="19">
        <v>0.01</v>
      </c>
      <c r="K167" s="19">
        <v>0</v>
      </c>
      <c r="L167" s="19">
        <v>0.04</v>
      </c>
      <c r="M167" s="19">
        <v>0</v>
      </c>
      <c r="N167" s="19">
        <v>0.03</v>
      </c>
      <c r="O167" s="19">
        <v>94.65</v>
      </c>
    </row>
    <row r="168" spans="1:18" x14ac:dyDescent="0.2">
      <c r="A168" s="19" t="s">
        <v>8</v>
      </c>
      <c r="B168" s="19">
        <v>43.15</v>
      </c>
      <c r="C168" s="19">
        <v>0.02</v>
      </c>
      <c r="D168" s="19">
        <v>23.39</v>
      </c>
      <c r="E168" s="19">
        <v>0.24</v>
      </c>
      <c r="F168" s="19">
        <v>0.06</v>
      </c>
      <c r="G168" s="19">
        <v>0.01</v>
      </c>
      <c r="H168" s="20">
        <v>27.72</v>
      </c>
      <c r="I168" s="20">
        <v>0</v>
      </c>
      <c r="J168" s="19">
        <v>0.01</v>
      </c>
      <c r="K168" s="19">
        <v>0</v>
      </c>
      <c r="L168" s="19">
        <v>0</v>
      </c>
      <c r="M168" s="19">
        <v>0.01</v>
      </c>
      <c r="N168" s="19">
        <v>0</v>
      </c>
      <c r="O168" s="19">
        <v>94.61</v>
      </c>
    </row>
    <row r="169" spans="1:18" x14ac:dyDescent="0.2">
      <c r="A169" s="19" t="s">
        <v>9</v>
      </c>
      <c r="B169" s="19">
        <v>42.66</v>
      </c>
      <c r="C169" s="19">
        <v>0</v>
      </c>
      <c r="D169" s="19">
        <v>23.88</v>
      </c>
      <c r="E169" s="19">
        <v>0.18</v>
      </c>
      <c r="F169" s="19">
        <v>0.05</v>
      </c>
      <c r="G169" s="19">
        <v>0</v>
      </c>
      <c r="H169" s="20">
        <v>27.39</v>
      </c>
      <c r="I169" s="20">
        <v>0</v>
      </c>
      <c r="J169" s="19">
        <v>0</v>
      </c>
      <c r="K169" s="19">
        <v>0</v>
      </c>
      <c r="L169" s="19">
        <v>0</v>
      </c>
      <c r="M169" s="19">
        <v>0.05</v>
      </c>
      <c r="N169" s="19">
        <v>0</v>
      </c>
      <c r="O169" s="19">
        <v>94.22</v>
      </c>
    </row>
    <row r="170" spans="1:18" x14ac:dyDescent="0.2">
      <c r="A170" s="19" t="s">
        <v>10</v>
      </c>
      <c r="B170" s="19">
        <v>42.68</v>
      </c>
      <c r="C170" s="19">
        <v>0.02</v>
      </c>
      <c r="D170" s="19">
        <v>23.69</v>
      </c>
      <c r="E170" s="19">
        <v>0.24</v>
      </c>
      <c r="F170" s="19">
        <v>0.04</v>
      </c>
      <c r="G170" s="19">
        <v>0</v>
      </c>
      <c r="H170" s="20">
        <v>27.61</v>
      </c>
      <c r="I170" s="20">
        <v>0</v>
      </c>
      <c r="J170" s="19">
        <v>0</v>
      </c>
      <c r="K170" s="19">
        <v>0</v>
      </c>
      <c r="L170" s="19">
        <v>0.04</v>
      </c>
      <c r="M170" s="19">
        <v>0.05</v>
      </c>
      <c r="N170" s="19">
        <v>0.02</v>
      </c>
      <c r="O170" s="19">
        <v>94.39</v>
      </c>
    </row>
    <row r="171" spans="1:18" x14ac:dyDescent="0.2">
      <c r="A171" s="21" t="s">
        <v>17</v>
      </c>
      <c r="B171" s="13">
        <v>43.54</v>
      </c>
      <c r="C171" s="13">
        <v>0.04</v>
      </c>
      <c r="D171" s="13">
        <v>24.27</v>
      </c>
      <c r="E171" s="13">
        <v>0.28000000000000003</v>
      </c>
      <c r="F171" s="13">
        <v>0.06</v>
      </c>
      <c r="G171" s="13">
        <v>0.01</v>
      </c>
      <c r="H171" s="23">
        <v>27.42</v>
      </c>
      <c r="I171" s="23">
        <v>0</v>
      </c>
      <c r="J171" s="13">
        <v>0.02</v>
      </c>
      <c r="K171" s="13">
        <v>0.02</v>
      </c>
      <c r="L171" s="13">
        <v>0.06</v>
      </c>
      <c r="M171" s="13">
        <v>0</v>
      </c>
      <c r="N171" s="13">
        <v>0.01</v>
      </c>
      <c r="O171" s="13">
        <v>95.72</v>
      </c>
      <c r="P171" s="21" t="s">
        <v>18</v>
      </c>
      <c r="Q171" s="21" t="s">
        <v>18</v>
      </c>
      <c r="R171" s="21" t="s">
        <v>18</v>
      </c>
    </row>
    <row r="172" spans="1:18" x14ac:dyDescent="0.2">
      <c r="A172" s="21" t="s">
        <v>17</v>
      </c>
      <c r="B172" s="13">
        <v>43.46</v>
      </c>
      <c r="C172" s="13">
        <v>0.06</v>
      </c>
      <c r="D172" s="13">
        <v>23.7</v>
      </c>
      <c r="E172" s="13">
        <v>0.22</v>
      </c>
      <c r="F172" s="13">
        <v>0.04</v>
      </c>
      <c r="G172" s="13">
        <v>0</v>
      </c>
      <c r="H172" s="23">
        <v>27.43</v>
      </c>
      <c r="I172" s="23">
        <v>0</v>
      </c>
      <c r="J172" s="13">
        <v>0</v>
      </c>
      <c r="K172" s="13">
        <v>0.01</v>
      </c>
      <c r="L172" s="13">
        <v>0</v>
      </c>
      <c r="M172" s="13">
        <v>0</v>
      </c>
      <c r="N172" s="13">
        <v>0</v>
      </c>
      <c r="O172" s="13">
        <v>94.91</v>
      </c>
      <c r="P172" s="21" t="s">
        <v>18</v>
      </c>
      <c r="Q172" s="21" t="s">
        <v>18</v>
      </c>
      <c r="R172" s="21" t="s">
        <v>18</v>
      </c>
    </row>
    <row r="173" spans="1:18" x14ac:dyDescent="0.2">
      <c r="A173" s="21" t="s">
        <v>19</v>
      </c>
      <c r="B173" s="13">
        <v>43.37</v>
      </c>
      <c r="C173" s="13">
        <v>0.02</v>
      </c>
      <c r="D173" s="13">
        <v>23.9</v>
      </c>
      <c r="E173" s="13">
        <v>0.21</v>
      </c>
      <c r="F173" s="13">
        <v>0.05</v>
      </c>
      <c r="G173" s="13">
        <v>0.01</v>
      </c>
      <c r="H173" s="23">
        <v>27.27</v>
      </c>
      <c r="I173" s="23">
        <v>0.01</v>
      </c>
      <c r="J173" s="13">
        <v>0.01</v>
      </c>
      <c r="K173" s="13">
        <v>0</v>
      </c>
      <c r="L173" s="13">
        <v>0.01</v>
      </c>
      <c r="M173" s="13">
        <v>0.03</v>
      </c>
      <c r="N173" s="13">
        <v>0</v>
      </c>
      <c r="O173" s="13">
        <v>94.89</v>
      </c>
      <c r="P173" s="21" t="s">
        <v>18</v>
      </c>
      <c r="Q173" s="21" t="s">
        <v>18</v>
      </c>
      <c r="R173" s="21" t="s">
        <v>18</v>
      </c>
    </row>
    <row r="174" spans="1:18" x14ac:dyDescent="0.2">
      <c r="A174" s="21" t="s">
        <v>19</v>
      </c>
      <c r="B174" s="13">
        <v>43.43</v>
      </c>
      <c r="C174" s="13">
        <v>0.01</v>
      </c>
      <c r="D174" s="13">
        <v>23.57</v>
      </c>
      <c r="E174" s="13">
        <v>0.27</v>
      </c>
      <c r="F174" s="13">
        <v>0.04</v>
      </c>
      <c r="G174" s="13">
        <v>0.01</v>
      </c>
      <c r="H174" s="23">
        <v>27.44</v>
      </c>
      <c r="I174" s="23">
        <v>0</v>
      </c>
      <c r="J174" s="13">
        <v>0.02</v>
      </c>
      <c r="K174" s="13">
        <v>0.04</v>
      </c>
      <c r="L174" s="13">
        <v>0.01</v>
      </c>
      <c r="M174" s="13">
        <v>0</v>
      </c>
      <c r="N174" s="13">
        <v>0.01</v>
      </c>
      <c r="O174" s="13">
        <v>94.84</v>
      </c>
      <c r="P174" s="21" t="s">
        <v>18</v>
      </c>
      <c r="Q174" s="21" t="s">
        <v>18</v>
      </c>
      <c r="R174" s="21" t="s">
        <v>18</v>
      </c>
    </row>
    <row r="175" spans="1:18" x14ac:dyDescent="0.2">
      <c r="A175" s="21" t="s">
        <v>20</v>
      </c>
      <c r="B175" s="13">
        <v>43.17</v>
      </c>
      <c r="C175" s="13">
        <v>0</v>
      </c>
      <c r="D175" s="13">
        <v>24.11</v>
      </c>
      <c r="E175" s="13">
        <v>0.2</v>
      </c>
      <c r="F175" s="13">
        <v>0.05</v>
      </c>
      <c r="G175" s="13">
        <v>0.01</v>
      </c>
      <c r="H175" s="23">
        <v>27.19</v>
      </c>
      <c r="I175" s="23">
        <v>0</v>
      </c>
      <c r="J175" s="13">
        <v>0.01</v>
      </c>
      <c r="K175" s="13">
        <v>0.02</v>
      </c>
      <c r="L175" s="13">
        <v>0.02</v>
      </c>
      <c r="M175" s="13">
        <v>0.04</v>
      </c>
      <c r="N175" s="13">
        <v>0</v>
      </c>
      <c r="O175" s="13">
        <v>94.81</v>
      </c>
      <c r="P175" s="21" t="s">
        <v>18</v>
      </c>
      <c r="Q175" s="21" t="s">
        <v>18</v>
      </c>
      <c r="R175" s="21" t="s">
        <v>18</v>
      </c>
    </row>
    <row r="176" spans="1:18" x14ac:dyDescent="0.2">
      <c r="A176" s="21" t="s">
        <v>20</v>
      </c>
      <c r="B176" s="13">
        <v>43.4</v>
      </c>
      <c r="C176" s="13">
        <v>0.05</v>
      </c>
      <c r="D176" s="13">
        <v>24.04</v>
      </c>
      <c r="E176" s="13">
        <v>0.22</v>
      </c>
      <c r="F176" s="13">
        <v>0.06</v>
      </c>
      <c r="G176" s="13">
        <v>0.01</v>
      </c>
      <c r="H176" s="23">
        <v>27.41</v>
      </c>
      <c r="I176" s="23">
        <v>0.01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95.19</v>
      </c>
      <c r="P176" s="21" t="s">
        <v>18</v>
      </c>
      <c r="Q176" s="21" t="s">
        <v>18</v>
      </c>
      <c r="R176" s="21" t="s">
        <v>18</v>
      </c>
    </row>
    <row r="177" spans="1:18" x14ac:dyDescent="0.2">
      <c r="A177" s="21" t="s">
        <v>21</v>
      </c>
      <c r="B177" s="13">
        <v>43.84</v>
      </c>
      <c r="C177" s="13">
        <v>0.04</v>
      </c>
      <c r="D177" s="13">
        <v>23.57</v>
      </c>
      <c r="E177" s="13">
        <v>0.22</v>
      </c>
      <c r="F177" s="13">
        <v>0.04</v>
      </c>
      <c r="G177" s="13">
        <v>0</v>
      </c>
      <c r="H177" s="23">
        <v>27.23</v>
      </c>
      <c r="I177" s="23">
        <v>0</v>
      </c>
      <c r="J177" s="13">
        <v>0.02</v>
      </c>
      <c r="K177" s="13">
        <v>0.01</v>
      </c>
      <c r="L177" s="13">
        <v>0</v>
      </c>
      <c r="M177" s="13">
        <v>0.03</v>
      </c>
      <c r="N177" s="13">
        <v>0</v>
      </c>
      <c r="O177" s="13">
        <v>94.99</v>
      </c>
      <c r="P177" s="21" t="s">
        <v>18</v>
      </c>
      <c r="Q177" s="21" t="s">
        <v>18</v>
      </c>
      <c r="R177" s="21" t="s">
        <v>18</v>
      </c>
    </row>
    <row r="178" spans="1:18" x14ac:dyDescent="0.2">
      <c r="A178" s="21" t="s">
        <v>21</v>
      </c>
      <c r="B178" s="13">
        <v>43.67</v>
      </c>
      <c r="C178" s="13">
        <v>0.04</v>
      </c>
      <c r="D178" s="13">
        <v>23.77</v>
      </c>
      <c r="E178" s="13">
        <v>0.23</v>
      </c>
      <c r="F178" s="13">
        <v>0.02</v>
      </c>
      <c r="G178" s="13">
        <v>0</v>
      </c>
      <c r="H178" s="23">
        <v>27.24</v>
      </c>
      <c r="I178" s="23">
        <v>0</v>
      </c>
      <c r="J178" s="13">
        <v>0</v>
      </c>
      <c r="K178" s="13">
        <v>0.04</v>
      </c>
      <c r="L178" s="13">
        <v>0</v>
      </c>
      <c r="M178" s="13">
        <v>0</v>
      </c>
      <c r="N178" s="13">
        <v>0</v>
      </c>
      <c r="O178" s="13">
        <v>95.01</v>
      </c>
      <c r="P178" s="21" t="s">
        <v>18</v>
      </c>
      <c r="Q178" s="21" t="s">
        <v>18</v>
      </c>
      <c r="R178" s="21" t="s">
        <v>18</v>
      </c>
    </row>
    <row r="179" spans="1:18" x14ac:dyDescent="0.2">
      <c r="A179" s="21" t="s">
        <v>22</v>
      </c>
      <c r="B179" s="13">
        <v>43.26</v>
      </c>
      <c r="C179" s="13">
        <v>0.05</v>
      </c>
      <c r="D179" s="13">
        <v>22.99</v>
      </c>
      <c r="E179" s="13">
        <v>1.06</v>
      </c>
      <c r="F179" s="13">
        <v>0.02</v>
      </c>
      <c r="G179" s="13">
        <v>0</v>
      </c>
      <c r="H179" s="23">
        <v>27.55</v>
      </c>
      <c r="I179" s="23">
        <v>0.01</v>
      </c>
      <c r="J179" s="13">
        <v>0.03</v>
      </c>
      <c r="K179" s="13">
        <v>0.04</v>
      </c>
      <c r="L179" s="13">
        <v>0</v>
      </c>
      <c r="M179" s="13">
        <v>0</v>
      </c>
      <c r="N179" s="13">
        <v>0</v>
      </c>
      <c r="O179" s="13">
        <v>95.02</v>
      </c>
      <c r="P179" s="21" t="s">
        <v>18</v>
      </c>
      <c r="Q179" s="21" t="s">
        <v>18</v>
      </c>
      <c r="R179" s="21" t="s">
        <v>18</v>
      </c>
    </row>
    <row r="180" spans="1:18" x14ac:dyDescent="0.2">
      <c r="A180" s="21" t="s">
        <v>22</v>
      </c>
      <c r="B180" s="13">
        <v>43.4</v>
      </c>
      <c r="C180" s="13">
        <v>0</v>
      </c>
      <c r="D180" s="13">
        <v>23.25</v>
      </c>
      <c r="E180" s="13">
        <v>1.1000000000000001</v>
      </c>
      <c r="F180" s="13">
        <v>0.02</v>
      </c>
      <c r="G180" s="13">
        <v>0</v>
      </c>
      <c r="H180" s="23">
        <v>27.49</v>
      </c>
      <c r="I180" s="23">
        <v>0</v>
      </c>
      <c r="J180" s="13">
        <v>0</v>
      </c>
      <c r="K180" s="13">
        <v>0.04</v>
      </c>
      <c r="L180" s="13">
        <v>0</v>
      </c>
      <c r="M180" s="13">
        <v>0.02</v>
      </c>
      <c r="N180" s="13">
        <v>0</v>
      </c>
      <c r="O180" s="13">
        <v>95.33</v>
      </c>
      <c r="P180" s="21" t="s">
        <v>18</v>
      </c>
      <c r="Q180" s="21" t="s">
        <v>18</v>
      </c>
      <c r="R180" s="21" t="s">
        <v>18</v>
      </c>
    </row>
    <row r="181" spans="1:18" x14ac:dyDescent="0.2">
      <c r="A181" s="21" t="s">
        <v>23</v>
      </c>
      <c r="B181" s="13">
        <v>43.44</v>
      </c>
      <c r="C181" s="13">
        <v>0.02</v>
      </c>
      <c r="D181" s="13">
        <v>23.69</v>
      </c>
      <c r="E181" s="13">
        <v>0.21</v>
      </c>
      <c r="F181" s="13">
        <v>0.02</v>
      </c>
      <c r="G181" s="13">
        <v>0</v>
      </c>
      <c r="H181" s="23">
        <v>27.37</v>
      </c>
      <c r="I181" s="23">
        <v>0</v>
      </c>
      <c r="J181" s="13">
        <v>0.01</v>
      </c>
      <c r="K181" s="13">
        <v>0</v>
      </c>
      <c r="L181" s="13">
        <v>0</v>
      </c>
      <c r="M181" s="13">
        <v>0</v>
      </c>
      <c r="N181" s="13">
        <v>0</v>
      </c>
      <c r="O181" s="13">
        <v>94.76</v>
      </c>
      <c r="P181" s="21" t="s">
        <v>18</v>
      </c>
      <c r="Q181" s="21" t="s">
        <v>18</v>
      </c>
      <c r="R181" s="21" t="s">
        <v>18</v>
      </c>
    </row>
    <row r="182" spans="1:18" x14ac:dyDescent="0.2">
      <c r="A182" s="21" t="s">
        <v>23</v>
      </c>
      <c r="B182" s="13">
        <v>43.64</v>
      </c>
      <c r="C182" s="13">
        <v>0.03</v>
      </c>
      <c r="D182" s="13">
        <v>23.53</v>
      </c>
      <c r="E182" s="13">
        <v>0.21</v>
      </c>
      <c r="F182" s="13">
        <v>0.04</v>
      </c>
      <c r="G182" s="13">
        <v>0.01</v>
      </c>
      <c r="H182" s="23">
        <v>27.1</v>
      </c>
      <c r="I182" s="23">
        <v>0.02</v>
      </c>
      <c r="J182" s="13">
        <v>0</v>
      </c>
      <c r="K182" s="13">
        <v>0.03</v>
      </c>
      <c r="L182" s="13">
        <v>0</v>
      </c>
      <c r="M182" s="13">
        <v>0.01</v>
      </c>
      <c r="N182" s="13">
        <v>0.03</v>
      </c>
      <c r="O182" s="13">
        <v>94.65</v>
      </c>
      <c r="P182" s="21" t="s">
        <v>18</v>
      </c>
      <c r="Q182" s="21" t="s">
        <v>18</v>
      </c>
      <c r="R182" s="21" t="s">
        <v>18</v>
      </c>
    </row>
    <row r="183" spans="1:18" x14ac:dyDescent="0.2">
      <c r="A183" s="21" t="s">
        <v>24</v>
      </c>
      <c r="B183" s="13">
        <v>43.53</v>
      </c>
      <c r="C183" s="13">
        <v>0</v>
      </c>
      <c r="D183" s="13">
        <v>23.75</v>
      </c>
      <c r="E183" s="13">
        <v>0.21</v>
      </c>
      <c r="F183" s="13">
        <v>0.03</v>
      </c>
      <c r="G183" s="13">
        <v>0.03</v>
      </c>
      <c r="H183" s="23">
        <v>27.45</v>
      </c>
      <c r="I183" s="23">
        <v>0.02</v>
      </c>
      <c r="J183" s="13">
        <v>0.01</v>
      </c>
      <c r="K183" s="13">
        <v>0.01</v>
      </c>
      <c r="L183" s="13">
        <v>0</v>
      </c>
      <c r="M183" s="13">
        <v>0</v>
      </c>
      <c r="N183" s="13">
        <v>0.01</v>
      </c>
      <c r="O183" s="13">
        <v>95.04</v>
      </c>
      <c r="P183" s="21" t="s">
        <v>18</v>
      </c>
      <c r="Q183" s="21" t="s">
        <v>18</v>
      </c>
      <c r="R183" s="21" t="s">
        <v>18</v>
      </c>
    </row>
    <row r="184" spans="1:18" x14ac:dyDescent="0.2">
      <c r="A184" s="21" t="s">
        <v>24</v>
      </c>
      <c r="B184" s="13">
        <v>43.75</v>
      </c>
      <c r="C184" s="13">
        <v>0.02</v>
      </c>
      <c r="D184" s="13">
        <v>23.71</v>
      </c>
      <c r="E184" s="13">
        <v>0.21</v>
      </c>
      <c r="F184" s="13">
        <v>0.04</v>
      </c>
      <c r="G184" s="13">
        <v>0.01</v>
      </c>
      <c r="H184" s="23">
        <v>27.22</v>
      </c>
      <c r="I184" s="23">
        <v>0</v>
      </c>
      <c r="J184" s="13">
        <v>0.01</v>
      </c>
      <c r="K184" s="13">
        <v>0.02</v>
      </c>
      <c r="L184" s="13">
        <v>0</v>
      </c>
      <c r="M184" s="13">
        <v>0.03</v>
      </c>
      <c r="N184" s="13">
        <v>0.01</v>
      </c>
      <c r="O184" s="13">
        <v>95.03</v>
      </c>
      <c r="P184" s="21" t="s">
        <v>18</v>
      </c>
      <c r="Q184" s="21" t="s">
        <v>18</v>
      </c>
      <c r="R184" s="21" t="s">
        <v>18</v>
      </c>
    </row>
    <row r="185" spans="1:18" x14ac:dyDescent="0.2">
      <c r="A185" s="21" t="s">
        <v>25</v>
      </c>
      <c r="B185" s="13">
        <v>43.68</v>
      </c>
      <c r="C185" s="13">
        <v>0.02</v>
      </c>
      <c r="D185" s="13">
        <v>23.63</v>
      </c>
      <c r="E185" s="13">
        <v>0.49</v>
      </c>
      <c r="F185" s="13">
        <v>0.03</v>
      </c>
      <c r="G185" s="13">
        <v>0.01</v>
      </c>
      <c r="H185" s="23">
        <v>27.56</v>
      </c>
      <c r="I185" s="23">
        <v>0</v>
      </c>
      <c r="J185" s="13">
        <v>0</v>
      </c>
      <c r="K185" s="13">
        <v>0</v>
      </c>
      <c r="L185" s="13">
        <v>0.02</v>
      </c>
      <c r="M185" s="13">
        <v>0.04</v>
      </c>
      <c r="N185" s="13">
        <v>0</v>
      </c>
      <c r="O185" s="13">
        <v>95.47</v>
      </c>
      <c r="P185" s="21" t="s">
        <v>18</v>
      </c>
      <c r="Q185" s="21" t="s">
        <v>18</v>
      </c>
      <c r="R185" s="21" t="s">
        <v>18</v>
      </c>
    </row>
    <row r="186" spans="1:18" x14ac:dyDescent="0.2">
      <c r="A186" s="21" t="s">
        <v>25</v>
      </c>
      <c r="B186" s="13">
        <v>43.75</v>
      </c>
      <c r="C186" s="13">
        <v>0</v>
      </c>
      <c r="D186" s="13">
        <v>23.5</v>
      </c>
      <c r="E186" s="13">
        <v>0.66</v>
      </c>
      <c r="F186" s="13">
        <v>0.01</v>
      </c>
      <c r="G186" s="13">
        <v>0</v>
      </c>
      <c r="H186" s="23">
        <v>27.3</v>
      </c>
      <c r="I186" s="23">
        <v>0</v>
      </c>
      <c r="J186" s="13">
        <v>0.01</v>
      </c>
      <c r="K186" s="13">
        <v>0</v>
      </c>
      <c r="L186" s="13">
        <v>0</v>
      </c>
      <c r="M186" s="13">
        <v>0</v>
      </c>
      <c r="N186" s="13">
        <v>0.01</v>
      </c>
      <c r="O186" s="13">
        <v>95.24</v>
      </c>
      <c r="P186" s="21" t="s">
        <v>18</v>
      </c>
      <c r="Q186" s="21" t="s">
        <v>18</v>
      </c>
      <c r="R186" s="21" t="s">
        <v>18</v>
      </c>
    </row>
    <row r="187" spans="1:18" x14ac:dyDescent="0.2">
      <c r="A187" s="21" t="s">
        <v>26</v>
      </c>
      <c r="B187" s="13">
        <v>43.52</v>
      </c>
      <c r="C187" s="13">
        <v>0.05</v>
      </c>
      <c r="D187" s="13">
        <v>23.8</v>
      </c>
      <c r="E187" s="13">
        <v>0.35</v>
      </c>
      <c r="F187" s="13">
        <v>0.03</v>
      </c>
      <c r="G187" s="13">
        <v>0</v>
      </c>
      <c r="H187" s="23">
        <v>27.14</v>
      </c>
      <c r="I187" s="23">
        <v>0</v>
      </c>
      <c r="J187" s="13">
        <v>0</v>
      </c>
      <c r="K187" s="13">
        <v>0</v>
      </c>
      <c r="L187" s="13">
        <v>7.0000000000000007E-2</v>
      </c>
      <c r="M187" s="13">
        <v>0</v>
      </c>
      <c r="N187" s="13">
        <v>0</v>
      </c>
      <c r="O187" s="13">
        <v>94.97</v>
      </c>
      <c r="P187" s="21" t="s">
        <v>18</v>
      </c>
      <c r="Q187" s="21" t="s">
        <v>18</v>
      </c>
      <c r="R187" s="21" t="s">
        <v>18</v>
      </c>
    </row>
    <row r="188" spans="1:18" x14ac:dyDescent="0.2">
      <c r="A188" s="21" t="s">
        <v>26</v>
      </c>
      <c r="B188" s="13">
        <v>43.64</v>
      </c>
      <c r="C188" s="13">
        <v>0.03</v>
      </c>
      <c r="D188" s="13">
        <v>23.89</v>
      </c>
      <c r="E188" s="13">
        <v>0.15</v>
      </c>
      <c r="F188" s="13">
        <v>0.17</v>
      </c>
      <c r="G188" s="13">
        <v>0.01</v>
      </c>
      <c r="H188" s="23">
        <v>27.18</v>
      </c>
      <c r="I188" s="23">
        <v>0</v>
      </c>
      <c r="J188" s="13">
        <v>0.02</v>
      </c>
      <c r="K188" s="13">
        <v>0</v>
      </c>
      <c r="L188" s="13">
        <v>0</v>
      </c>
      <c r="M188" s="13">
        <v>0.05</v>
      </c>
      <c r="N188" s="13">
        <v>0</v>
      </c>
      <c r="O188" s="13">
        <v>95.14</v>
      </c>
      <c r="P188" s="21" t="s">
        <v>18</v>
      </c>
      <c r="Q188" s="21" t="s">
        <v>18</v>
      </c>
      <c r="R188" s="21" t="s">
        <v>18</v>
      </c>
    </row>
    <row r="189" spans="1:18" x14ac:dyDescent="0.2">
      <c r="A189" s="21" t="s">
        <v>27</v>
      </c>
      <c r="B189" s="13">
        <v>43.63</v>
      </c>
      <c r="C189" s="13">
        <v>0.02</v>
      </c>
      <c r="D189" s="13">
        <v>23.89</v>
      </c>
      <c r="E189" s="13">
        <v>0.41</v>
      </c>
      <c r="F189" s="13">
        <v>0.04</v>
      </c>
      <c r="G189" s="13">
        <v>0</v>
      </c>
      <c r="H189" s="23">
        <v>27.32</v>
      </c>
      <c r="I189" s="23">
        <v>0.01</v>
      </c>
      <c r="J189" s="13">
        <v>0.01</v>
      </c>
      <c r="K189" s="13">
        <v>0</v>
      </c>
      <c r="L189" s="13">
        <v>0</v>
      </c>
      <c r="M189" s="13">
        <v>0</v>
      </c>
      <c r="N189" s="13">
        <v>0</v>
      </c>
      <c r="O189" s="13">
        <v>95.34</v>
      </c>
      <c r="P189" s="21" t="s">
        <v>18</v>
      </c>
      <c r="Q189" s="21" t="s">
        <v>18</v>
      </c>
      <c r="R189" s="21" t="s">
        <v>18</v>
      </c>
    </row>
    <row r="190" spans="1:18" x14ac:dyDescent="0.2">
      <c r="A190" s="21" t="s">
        <v>27</v>
      </c>
      <c r="B190" s="13">
        <v>43.84</v>
      </c>
      <c r="C190" s="13">
        <v>0.06</v>
      </c>
      <c r="D190" s="13">
        <v>23.94</v>
      </c>
      <c r="E190" s="13">
        <v>0.39</v>
      </c>
      <c r="F190" s="13">
        <v>0.06</v>
      </c>
      <c r="G190" s="13">
        <v>0</v>
      </c>
      <c r="H190" s="23">
        <v>27.18</v>
      </c>
      <c r="I190" s="23">
        <v>0</v>
      </c>
      <c r="J190" s="13">
        <v>0</v>
      </c>
      <c r="K190" s="13">
        <v>0</v>
      </c>
      <c r="L190" s="13">
        <v>0.05</v>
      </c>
      <c r="M190" s="13">
        <v>0.04</v>
      </c>
      <c r="N190" s="13">
        <v>0.01</v>
      </c>
      <c r="O190" s="13">
        <v>95.58</v>
      </c>
      <c r="P190" s="21" t="s">
        <v>18</v>
      </c>
      <c r="Q190" s="21" t="s">
        <v>18</v>
      </c>
      <c r="R190" s="21" t="s">
        <v>18</v>
      </c>
    </row>
    <row r="191" spans="1:18" x14ac:dyDescent="0.2">
      <c r="A191" s="21" t="s">
        <v>28</v>
      </c>
      <c r="B191" s="13">
        <v>43.13</v>
      </c>
      <c r="C191" s="13">
        <v>0.05</v>
      </c>
      <c r="D191" s="13">
        <v>23.66</v>
      </c>
      <c r="E191" s="13">
        <v>0.31</v>
      </c>
      <c r="F191" s="13">
        <v>0.05</v>
      </c>
      <c r="G191" s="13">
        <v>0.01</v>
      </c>
      <c r="H191" s="23">
        <v>27.29</v>
      </c>
      <c r="I191" s="23">
        <v>0.01</v>
      </c>
      <c r="J191" s="13">
        <v>0.02</v>
      </c>
      <c r="K191" s="13">
        <v>0.05</v>
      </c>
      <c r="L191" s="13">
        <v>0</v>
      </c>
      <c r="M191" s="13">
        <v>0.01</v>
      </c>
      <c r="N191" s="13">
        <v>0</v>
      </c>
      <c r="O191" s="13">
        <v>94.6</v>
      </c>
      <c r="P191" s="21" t="s">
        <v>18</v>
      </c>
      <c r="Q191" s="21" t="s">
        <v>18</v>
      </c>
      <c r="R191" s="21" t="s">
        <v>18</v>
      </c>
    </row>
    <row r="192" spans="1:18" x14ac:dyDescent="0.2">
      <c r="A192" s="21" t="s">
        <v>28</v>
      </c>
      <c r="B192" s="13">
        <v>43.68</v>
      </c>
      <c r="C192" s="13">
        <v>0.04</v>
      </c>
      <c r="D192" s="13">
        <v>23.77</v>
      </c>
      <c r="E192" s="13">
        <v>0.28999999999999998</v>
      </c>
      <c r="F192" s="13">
        <v>0.03</v>
      </c>
      <c r="G192" s="13">
        <v>0</v>
      </c>
      <c r="H192" s="23">
        <v>27.69</v>
      </c>
      <c r="I192" s="23">
        <v>0.01</v>
      </c>
      <c r="J192" s="13">
        <v>0.02</v>
      </c>
      <c r="K192" s="13">
        <v>0.02</v>
      </c>
      <c r="L192" s="13">
        <v>0</v>
      </c>
      <c r="M192" s="13">
        <v>0.02</v>
      </c>
      <c r="N192" s="13">
        <v>0</v>
      </c>
      <c r="O192" s="13">
        <v>95.59</v>
      </c>
      <c r="P192" s="21" t="s">
        <v>18</v>
      </c>
      <c r="Q192" s="21" t="s">
        <v>18</v>
      </c>
      <c r="R192" s="21" t="s">
        <v>18</v>
      </c>
    </row>
    <row r="193" spans="1:18" x14ac:dyDescent="0.2">
      <c r="A193" s="21"/>
      <c r="B193" s="13"/>
      <c r="C193" s="13"/>
      <c r="D193" s="13"/>
      <c r="E193" s="13"/>
      <c r="F193" s="13"/>
      <c r="G193" s="13"/>
      <c r="H193" s="23"/>
      <c r="I193" s="23"/>
      <c r="J193" s="13"/>
      <c r="K193" s="13"/>
      <c r="L193" s="13"/>
      <c r="M193" s="13"/>
      <c r="N193" s="13"/>
      <c r="O193" s="13"/>
    </row>
    <row r="194" spans="1:18" s="13" customFormat="1" x14ac:dyDescent="0.2">
      <c r="A194" s="13" t="s">
        <v>29</v>
      </c>
      <c r="B194" s="13">
        <f>AVERAGE(B166:B192)</f>
        <v>43.385185185185179</v>
      </c>
      <c r="C194" s="13">
        <f t="shared" ref="C194:O194" si="6">AVERAGE(C166:C192)</f>
        <v>2.7037037037037043E-2</v>
      </c>
      <c r="D194" s="13">
        <f t="shared" si="6"/>
        <v>23.713333333333335</v>
      </c>
      <c r="E194" s="13">
        <f t="shared" si="6"/>
        <v>0.33444444444444449</v>
      </c>
      <c r="F194" s="13">
        <f t="shared" si="6"/>
        <v>4.5925925925925933E-2</v>
      </c>
      <c r="G194" s="13">
        <f t="shared" si="6"/>
        <v>5.1851851851851859E-3</v>
      </c>
      <c r="H194" s="23">
        <f t="shared" si="6"/>
        <v>27.401481481481483</v>
      </c>
      <c r="I194" s="13">
        <f t="shared" si="6"/>
        <v>4.0740740740740737E-3</v>
      </c>
      <c r="J194" s="13">
        <f t="shared" si="6"/>
        <v>9.6296296296296303E-3</v>
      </c>
      <c r="K194" s="13">
        <f t="shared" si="6"/>
        <v>1.2962962962962964E-2</v>
      </c>
      <c r="L194" s="13">
        <f t="shared" si="6"/>
        <v>1.2222222222222223E-2</v>
      </c>
      <c r="M194" s="13">
        <f t="shared" si="6"/>
        <v>1.6296296296296295E-2</v>
      </c>
      <c r="N194" s="13">
        <f t="shared" si="6"/>
        <v>5.9259259259259274E-3</v>
      </c>
      <c r="O194" s="13">
        <f t="shared" si="6"/>
        <v>94.975185185185182</v>
      </c>
    </row>
    <row r="195" spans="1:18" x14ac:dyDescent="0.2">
      <c r="A195" s="21"/>
      <c r="B195" s="13"/>
      <c r="C195" s="13"/>
      <c r="D195" s="13"/>
      <c r="E195" s="13"/>
      <c r="F195" s="13"/>
      <c r="G195" s="13"/>
      <c r="H195" s="23"/>
      <c r="I195" s="23"/>
      <c r="J195" s="13"/>
      <c r="K195" s="13"/>
      <c r="L195" s="13"/>
      <c r="M195" s="13"/>
      <c r="N195" s="13"/>
      <c r="O195" s="13"/>
    </row>
    <row r="196" spans="1:18" x14ac:dyDescent="0.2">
      <c r="A196" s="21"/>
      <c r="B196" s="13"/>
      <c r="C196" s="13"/>
      <c r="D196" s="13"/>
      <c r="E196" s="13"/>
      <c r="F196" s="13"/>
      <c r="G196" s="13"/>
      <c r="H196" s="23"/>
      <c r="I196" s="23"/>
      <c r="J196" s="13"/>
      <c r="K196" s="13"/>
      <c r="L196" s="13"/>
      <c r="M196" s="13"/>
      <c r="N196" s="13"/>
      <c r="O196" s="13"/>
    </row>
    <row r="197" spans="1:18" x14ac:dyDescent="0.2">
      <c r="A197" s="21"/>
      <c r="B197" s="13"/>
      <c r="C197" s="13"/>
      <c r="D197" s="13"/>
      <c r="E197" s="13"/>
      <c r="F197" s="13"/>
      <c r="G197" s="13"/>
      <c r="H197" s="23"/>
      <c r="I197" s="23"/>
      <c r="J197" s="13"/>
      <c r="K197" s="13"/>
      <c r="L197" s="13"/>
      <c r="M197" s="13"/>
      <c r="N197" s="13"/>
      <c r="O197" s="13"/>
    </row>
    <row r="198" spans="1:18" x14ac:dyDescent="0.2">
      <c r="A198" s="21" t="s">
        <v>30</v>
      </c>
      <c r="B198" s="13">
        <v>43.24</v>
      </c>
      <c r="C198" s="13">
        <v>0</v>
      </c>
      <c r="D198" s="13">
        <v>23.27</v>
      </c>
      <c r="E198" s="13">
        <v>0.86</v>
      </c>
      <c r="F198" s="13">
        <v>0.06</v>
      </c>
      <c r="G198" s="13">
        <v>0</v>
      </c>
      <c r="H198" s="23">
        <v>27.42</v>
      </c>
      <c r="I198" s="23">
        <v>0</v>
      </c>
      <c r="J198" s="13">
        <v>0.01</v>
      </c>
      <c r="K198" s="13">
        <v>0.02</v>
      </c>
      <c r="L198" s="13">
        <v>0.02</v>
      </c>
      <c r="M198" s="13">
        <v>0.06</v>
      </c>
      <c r="N198" s="13">
        <v>0</v>
      </c>
      <c r="O198" s="13">
        <v>94.96</v>
      </c>
      <c r="P198" s="21" t="s">
        <v>18</v>
      </c>
      <c r="Q198" s="21" t="s">
        <v>18</v>
      </c>
      <c r="R198" s="21" t="s">
        <v>18</v>
      </c>
    </row>
    <row r="199" spans="1:18" x14ac:dyDescent="0.2">
      <c r="A199" s="21" t="s">
        <v>30</v>
      </c>
      <c r="B199" s="13">
        <v>43.72</v>
      </c>
      <c r="C199" s="13">
        <v>0.05</v>
      </c>
      <c r="D199" s="13">
        <v>23.54</v>
      </c>
      <c r="E199" s="13">
        <v>0.85</v>
      </c>
      <c r="F199" s="13">
        <v>0.05</v>
      </c>
      <c r="G199" s="13">
        <v>0.01</v>
      </c>
      <c r="H199" s="23">
        <v>27.79</v>
      </c>
      <c r="I199" s="23">
        <v>0</v>
      </c>
      <c r="J199" s="13">
        <v>0.01</v>
      </c>
      <c r="K199" s="13">
        <v>0.02</v>
      </c>
      <c r="L199" s="13">
        <v>0</v>
      </c>
      <c r="M199" s="13">
        <v>0</v>
      </c>
      <c r="N199" s="13">
        <v>0</v>
      </c>
      <c r="O199" s="13">
        <v>96.03</v>
      </c>
      <c r="P199" s="21" t="s">
        <v>18</v>
      </c>
      <c r="Q199" s="21" t="s">
        <v>18</v>
      </c>
      <c r="R199" s="21" t="s">
        <v>18</v>
      </c>
    </row>
    <row r="200" spans="1:18" x14ac:dyDescent="0.2">
      <c r="A200" s="21" t="s">
        <v>31</v>
      </c>
      <c r="B200" s="13">
        <v>43.3</v>
      </c>
      <c r="C200" s="13">
        <v>0.09</v>
      </c>
      <c r="D200" s="13">
        <v>22.85</v>
      </c>
      <c r="E200" s="13">
        <v>1.41</v>
      </c>
      <c r="F200" s="13">
        <v>0</v>
      </c>
      <c r="G200" s="13">
        <v>0</v>
      </c>
      <c r="H200" s="23">
        <v>27.03</v>
      </c>
      <c r="I200" s="23">
        <v>0.01</v>
      </c>
      <c r="J200" s="13">
        <v>0</v>
      </c>
      <c r="K200" s="13">
        <v>0.05</v>
      </c>
      <c r="L200" s="13">
        <v>0</v>
      </c>
      <c r="M200" s="13">
        <v>0</v>
      </c>
      <c r="N200" s="13">
        <v>0</v>
      </c>
      <c r="O200" s="13">
        <v>94.74</v>
      </c>
      <c r="P200" s="21" t="s">
        <v>18</v>
      </c>
      <c r="Q200" s="21" t="s">
        <v>18</v>
      </c>
      <c r="R200" s="21" t="s">
        <v>18</v>
      </c>
    </row>
    <row r="201" spans="1:18" x14ac:dyDescent="0.2">
      <c r="A201" s="21" t="s">
        <v>31</v>
      </c>
      <c r="B201" s="13">
        <v>43.42</v>
      </c>
      <c r="C201" s="13">
        <v>0.08</v>
      </c>
      <c r="D201" s="13">
        <v>22.95</v>
      </c>
      <c r="E201" s="13">
        <v>1.49</v>
      </c>
      <c r="F201" s="13">
        <v>0</v>
      </c>
      <c r="G201" s="13">
        <v>0.01</v>
      </c>
      <c r="H201" s="23">
        <v>27.45</v>
      </c>
      <c r="I201" s="23">
        <v>0</v>
      </c>
      <c r="J201" s="13">
        <v>0.02</v>
      </c>
      <c r="K201" s="13">
        <v>0.01</v>
      </c>
      <c r="L201" s="13">
        <v>0.03</v>
      </c>
      <c r="M201" s="13">
        <v>0</v>
      </c>
      <c r="N201" s="13">
        <v>0.01</v>
      </c>
      <c r="O201" s="13">
        <v>95.46</v>
      </c>
      <c r="P201" s="21" t="s">
        <v>18</v>
      </c>
      <c r="Q201" s="21" t="s">
        <v>18</v>
      </c>
      <c r="R201" s="21" t="s">
        <v>18</v>
      </c>
    </row>
    <row r="202" spans="1:18" x14ac:dyDescent="0.2">
      <c r="A202" s="21" t="s">
        <v>32</v>
      </c>
      <c r="B202" s="13">
        <v>43.43</v>
      </c>
      <c r="C202" s="13">
        <v>0</v>
      </c>
      <c r="D202" s="13">
        <v>23.57</v>
      </c>
      <c r="E202" s="13">
        <v>0.49</v>
      </c>
      <c r="F202" s="13">
        <v>0.01</v>
      </c>
      <c r="G202" s="13">
        <v>0</v>
      </c>
      <c r="H202" s="23">
        <v>27.41</v>
      </c>
      <c r="I202" s="23">
        <v>0.01</v>
      </c>
      <c r="J202" s="13">
        <v>0.02</v>
      </c>
      <c r="K202" s="13">
        <v>0.01</v>
      </c>
      <c r="L202" s="13">
        <v>0.06</v>
      </c>
      <c r="M202" s="13">
        <v>0</v>
      </c>
      <c r="N202" s="13">
        <v>0.01</v>
      </c>
      <c r="O202" s="13">
        <v>95.03</v>
      </c>
      <c r="P202" s="21" t="s">
        <v>18</v>
      </c>
      <c r="Q202" s="21" t="s">
        <v>18</v>
      </c>
      <c r="R202" s="21" t="s">
        <v>18</v>
      </c>
    </row>
    <row r="203" spans="1:18" x14ac:dyDescent="0.2">
      <c r="A203" s="21" t="s">
        <v>32</v>
      </c>
      <c r="B203" s="13">
        <v>43.5</v>
      </c>
      <c r="C203" s="13">
        <v>0</v>
      </c>
      <c r="D203" s="13">
        <v>23.68</v>
      </c>
      <c r="E203" s="13">
        <v>0.38</v>
      </c>
      <c r="F203" s="13">
        <v>0.01</v>
      </c>
      <c r="G203" s="13">
        <v>0</v>
      </c>
      <c r="H203" s="23">
        <v>27.6</v>
      </c>
      <c r="I203" s="23">
        <v>0</v>
      </c>
      <c r="J203" s="13">
        <v>0</v>
      </c>
      <c r="K203" s="13">
        <v>0</v>
      </c>
      <c r="L203" s="13">
        <v>0.02</v>
      </c>
      <c r="M203" s="13">
        <v>0.02</v>
      </c>
      <c r="N203" s="13">
        <v>0</v>
      </c>
      <c r="O203" s="13">
        <v>95.21</v>
      </c>
      <c r="P203" s="21" t="s">
        <v>18</v>
      </c>
      <c r="Q203" s="21" t="s">
        <v>18</v>
      </c>
      <c r="R203" s="21" t="s">
        <v>18</v>
      </c>
    </row>
    <row r="204" spans="1:18" x14ac:dyDescent="0.2">
      <c r="A204" s="21" t="s">
        <v>33</v>
      </c>
      <c r="B204" s="13">
        <v>42.98</v>
      </c>
      <c r="C204" s="13">
        <v>7.0000000000000007E-2</v>
      </c>
      <c r="D204" s="13">
        <v>22.05</v>
      </c>
      <c r="E204" s="13">
        <v>2.36</v>
      </c>
      <c r="F204" s="13">
        <v>0</v>
      </c>
      <c r="G204" s="13">
        <v>0</v>
      </c>
      <c r="H204" s="23">
        <v>27.06</v>
      </c>
      <c r="I204" s="23">
        <v>0</v>
      </c>
      <c r="J204" s="13">
        <v>0.04</v>
      </c>
      <c r="K204" s="13">
        <v>0</v>
      </c>
      <c r="L204" s="13">
        <v>0.01</v>
      </c>
      <c r="M204" s="13">
        <v>0</v>
      </c>
      <c r="N204" s="13">
        <v>0.01</v>
      </c>
      <c r="O204" s="13">
        <v>94.58</v>
      </c>
      <c r="P204" s="21" t="s">
        <v>18</v>
      </c>
      <c r="Q204" s="21" t="s">
        <v>18</v>
      </c>
      <c r="R204" s="21" t="s">
        <v>18</v>
      </c>
    </row>
    <row r="205" spans="1:18" x14ac:dyDescent="0.2">
      <c r="A205" s="21" t="s">
        <v>33</v>
      </c>
      <c r="B205" s="13">
        <v>43.27</v>
      </c>
      <c r="C205" s="13">
        <v>0.04</v>
      </c>
      <c r="D205" s="13">
        <v>22.96</v>
      </c>
      <c r="E205" s="13">
        <v>1.66</v>
      </c>
      <c r="F205" s="13">
        <v>0.02</v>
      </c>
      <c r="G205" s="13">
        <v>0.01</v>
      </c>
      <c r="H205" s="23">
        <v>27.46</v>
      </c>
      <c r="I205" s="23">
        <v>0.01</v>
      </c>
      <c r="J205" s="13">
        <v>0.01</v>
      </c>
      <c r="K205" s="13">
        <v>0.01</v>
      </c>
      <c r="L205" s="13">
        <v>0</v>
      </c>
      <c r="M205" s="13">
        <v>0.06</v>
      </c>
      <c r="N205" s="13">
        <v>0</v>
      </c>
      <c r="O205" s="13">
        <v>95.52</v>
      </c>
      <c r="P205" s="21" t="s">
        <v>18</v>
      </c>
      <c r="Q205" s="21" t="s">
        <v>18</v>
      </c>
      <c r="R205" s="21" t="s">
        <v>18</v>
      </c>
    </row>
    <row r="206" spans="1:18" x14ac:dyDescent="0.2">
      <c r="A206" s="21" t="s">
        <v>34</v>
      </c>
      <c r="B206" s="13">
        <v>43.12</v>
      </c>
      <c r="C206" s="13">
        <v>0</v>
      </c>
      <c r="D206" s="13">
        <v>23.41</v>
      </c>
      <c r="E206" s="13">
        <v>0.99</v>
      </c>
      <c r="F206" s="13">
        <v>0</v>
      </c>
      <c r="G206" s="13">
        <v>0.02</v>
      </c>
      <c r="H206" s="23">
        <v>27.08</v>
      </c>
      <c r="I206" s="23">
        <v>0.02</v>
      </c>
      <c r="J206" s="13">
        <v>0</v>
      </c>
      <c r="K206" s="13">
        <v>0.06</v>
      </c>
      <c r="L206" s="13">
        <v>0.01</v>
      </c>
      <c r="M206" s="13">
        <v>0</v>
      </c>
      <c r="N206" s="13">
        <v>0</v>
      </c>
      <c r="O206" s="13">
        <v>94.7</v>
      </c>
      <c r="P206" s="21" t="s">
        <v>18</v>
      </c>
      <c r="Q206" s="21" t="s">
        <v>18</v>
      </c>
      <c r="R206" s="21" t="s">
        <v>18</v>
      </c>
    </row>
    <row r="207" spans="1:18" x14ac:dyDescent="0.2">
      <c r="A207" s="21" t="s">
        <v>34</v>
      </c>
      <c r="B207" s="13">
        <v>43.23</v>
      </c>
      <c r="C207" s="13">
        <v>0.03</v>
      </c>
      <c r="D207" s="13">
        <v>22.74</v>
      </c>
      <c r="E207" s="13">
        <v>1.31</v>
      </c>
      <c r="F207" s="13">
        <v>0.02</v>
      </c>
      <c r="G207" s="13">
        <v>0.02</v>
      </c>
      <c r="H207" s="23">
        <v>27.64</v>
      </c>
      <c r="I207" s="23">
        <v>0</v>
      </c>
      <c r="J207" s="13">
        <v>0</v>
      </c>
      <c r="K207" s="13">
        <v>0</v>
      </c>
      <c r="L207" s="13">
        <v>0.02</v>
      </c>
      <c r="M207" s="13">
        <v>0</v>
      </c>
      <c r="N207" s="13">
        <v>0</v>
      </c>
      <c r="O207" s="13">
        <v>95.01</v>
      </c>
      <c r="P207" s="21" t="s">
        <v>18</v>
      </c>
      <c r="Q207" s="21" t="s">
        <v>18</v>
      </c>
      <c r="R207" s="21" t="s">
        <v>18</v>
      </c>
    </row>
    <row r="208" spans="1:18" x14ac:dyDescent="0.2">
      <c r="A208" s="21" t="s">
        <v>35</v>
      </c>
      <c r="B208" s="13">
        <v>43.32</v>
      </c>
      <c r="C208" s="13">
        <v>0.04</v>
      </c>
      <c r="D208" s="13">
        <v>23.86</v>
      </c>
      <c r="E208" s="13">
        <v>0.52</v>
      </c>
      <c r="F208" s="13">
        <v>0.02</v>
      </c>
      <c r="G208" s="13">
        <v>0</v>
      </c>
      <c r="H208" s="23">
        <v>27.48</v>
      </c>
      <c r="I208" s="23">
        <v>0.01</v>
      </c>
      <c r="J208" s="13">
        <v>0</v>
      </c>
      <c r="K208" s="13">
        <v>0.03</v>
      </c>
      <c r="L208" s="13">
        <v>0.05</v>
      </c>
      <c r="M208" s="13">
        <v>0</v>
      </c>
      <c r="N208" s="13">
        <v>0.01</v>
      </c>
      <c r="O208" s="13">
        <v>95.33</v>
      </c>
      <c r="P208" s="21" t="s">
        <v>18</v>
      </c>
      <c r="Q208" s="21" t="s">
        <v>18</v>
      </c>
      <c r="R208" s="21" t="s">
        <v>18</v>
      </c>
    </row>
    <row r="209" spans="1:18" x14ac:dyDescent="0.2">
      <c r="A209" s="21" t="s">
        <v>35</v>
      </c>
      <c r="B209" s="13">
        <v>43.49</v>
      </c>
      <c r="C209" s="13">
        <v>0.1</v>
      </c>
      <c r="D209" s="13">
        <v>23.62</v>
      </c>
      <c r="E209" s="13">
        <v>0.62</v>
      </c>
      <c r="F209" s="13">
        <v>0.02</v>
      </c>
      <c r="G209" s="13">
        <v>0.01</v>
      </c>
      <c r="H209" s="23">
        <v>27.12</v>
      </c>
      <c r="I209" s="23">
        <v>0</v>
      </c>
      <c r="J209" s="13">
        <v>0.02</v>
      </c>
      <c r="K209" s="13">
        <v>0</v>
      </c>
      <c r="L209" s="13">
        <v>0</v>
      </c>
      <c r="M209" s="13">
        <v>0.03</v>
      </c>
      <c r="N209" s="13">
        <v>0.01</v>
      </c>
      <c r="O209" s="13">
        <v>95.03</v>
      </c>
      <c r="P209" s="21" t="s">
        <v>18</v>
      </c>
      <c r="Q209" s="21" t="s">
        <v>18</v>
      </c>
      <c r="R209" s="21" t="s">
        <v>18</v>
      </c>
    </row>
    <row r="210" spans="1:18" x14ac:dyDescent="0.2">
      <c r="A210" s="21" t="s">
        <v>36</v>
      </c>
      <c r="B210" s="13">
        <v>43.25</v>
      </c>
      <c r="C210" s="13">
        <v>7.0000000000000007E-2</v>
      </c>
      <c r="D210" s="13">
        <v>22.61</v>
      </c>
      <c r="E210" s="13">
        <v>1.83</v>
      </c>
      <c r="F210" s="13">
        <v>0</v>
      </c>
      <c r="G210" s="13">
        <v>0</v>
      </c>
      <c r="H210" s="23">
        <v>27.2</v>
      </c>
      <c r="I210" s="23">
        <v>0.01</v>
      </c>
      <c r="J210" s="13">
        <v>0.01</v>
      </c>
      <c r="K210" s="13">
        <v>0</v>
      </c>
      <c r="L210" s="13">
        <v>0</v>
      </c>
      <c r="M210" s="13">
        <v>7.0000000000000007E-2</v>
      </c>
      <c r="N210" s="13">
        <v>0</v>
      </c>
      <c r="O210" s="13">
        <v>95.06</v>
      </c>
      <c r="P210" s="21" t="s">
        <v>18</v>
      </c>
      <c r="Q210" s="21" t="s">
        <v>18</v>
      </c>
      <c r="R210" s="21" t="s">
        <v>18</v>
      </c>
    </row>
    <row r="211" spans="1:18" x14ac:dyDescent="0.2">
      <c r="A211" s="21" t="s">
        <v>36</v>
      </c>
      <c r="B211" s="13">
        <v>43.1</v>
      </c>
      <c r="C211" s="13">
        <v>0.06</v>
      </c>
      <c r="D211" s="13">
        <v>23.1</v>
      </c>
      <c r="E211" s="13">
        <v>1.44</v>
      </c>
      <c r="F211" s="13">
        <v>0.02</v>
      </c>
      <c r="G211" s="13">
        <v>0</v>
      </c>
      <c r="H211" s="23">
        <v>27.15</v>
      </c>
      <c r="I211" s="23">
        <v>0.01</v>
      </c>
      <c r="J211" s="13">
        <v>0.02</v>
      </c>
      <c r="K211" s="13">
        <v>0.02</v>
      </c>
      <c r="L211" s="13">
        <v>7.0000000000000007E-2</v>
      </c>
      <c r="M211" s="13">
        <v>7.0000000000000007E-2</v>
      </c>
      <c r="N211" s="13">
        <v>0</v>
      </c>
      <c r="O211" s="13">
        <v>95.05</v>
      </c>
      <c r="P211" s="21" t="s">
        <v>18</v>
      </c>
      <c r="Q211" s="21" t="s">
        <v>18</v>
      </c>
      <c r="R211" s="21" t="s">
        <v>18</v>
      </c>
    </row>
    <row r="212" spans="1:18" x14ac:dyDescent="0.2">
      <c r="A212" s="21" t="s">
        <v>37</v>
      </c>
      <c r="B212" s="13">
        <v>42.69</v>
      </c>
      <c r="C212" s="13">
        <v>0.05</v>
      </c>
      <c r="D212" s="13">
        <v>21.78</v>
      </c>
      <c r="E212" s="13">
        <v>2.95</v>
      </c>
      <c r="F212" s="13">
        <v>0.02</v>
      </c>
      <c r="G212" s="13">
        <v>0</v>
      </c>
      <c r="H212" s="23">
        <v>27.29</v>
      </c>
      <c r="I212" s="2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94.78</v>
      </c>
      <c r="P212" s="21" t="s">
        <v>18</v>
      </c>
      <c r="Q212" s="21" t="s">
        <v>18</v>
      </c>
      <c r="R212" s="21" t="s">
        <v>18</v>
      </c>
    </row>
    <row r="213" spans="1:18" x14ac:dyDescent="0.2">
      <c r="A213" s="21" t="s">
        <v>37</v>
      </c>
      <c r="B213" s="13">
        <v>42.79</v>
      </c>
      <c r="C213" s="13">
        <v>0.03</v>
      </c>
      <c r="D213" s="13">
        <v>21.73</v>
      </c>
      <c r="E213" s="13">
        <v>2.98</v>
      </c>
      <c r="F213" s="13">
        <v>0</v>
      </c>
      <c r="G213" s="13">
        <v>0</v>
      </c>
      <c r="H213" s="23">
        <v>27.13</v>
      </c>
      <c r="I213" s="23">
        <v>0.01</v>
      </c>
      <c r="J213" s="13">
        <v>0</v>
      </c>
      <c r="K213" s="13">
        <v>0.03</v>
      </c>
      <c r="L213" s="13">
        <v>0.03</v>
      </c>
      <c r="M213" s="13">
        <v>0</v>
      </c>
      <c r="N213" s="13">
        <v>0</v>
      </c>
      <c r="O213" s="13">
        <v>94.74</v>
      </c>
      <c r="P213" s="21" t="s">
        <v>18</v>
      </c>
      <c r="Q213" s="21" t="s">
        <v>18</v>
      </c>
      <c r="R213" s="21" t="s">
        <v>18</v>
      </c>
    </row>
    <row r="214" spans="1:18" x14ac:dyDescent="0.2">
      <c r="A214" s="21" t="s">
        <v>38</v>
      </c>
      <c r="B214" s="13">
        <v>43.27</v>
      </c>
      <c r="C214" s="13">
        <v>0</v>
      </c>
      <c r="D214" s="13">
        <v>23.67</v>
      </c>
      <c r="E214" s="13">
        <v>0.86</v>
      </c>
      <c r="F214" s="13">
        <v>0.01</v>
      </c>
      <c r="G214" s="13">
        <v>0</v>
      </c>
      <c r="H214" s="23">
        <v>27.24</v>
      </c>
      <c r="I214" s="23">
        <v>0</v>
      </c>
      <c r="J214" s="13">
        <v>0</v>
      </c>
      <c r="K214" s="13">
        <v>0.02</v>
      </c>
      <c r="L214" s="13">
        <v>0.03</v>
      </c>
      <c r="M214" s="13">
        <v>0</v>
      </c>
      <c r="N214" s="13">
        <v>0</v>
      </c>
      <c r="O214" s="13">
        <v>95.11</v>
      </c>
      <c r="P214" s="21" t="s">
        <v>18</v>
      </c>
      <c r="Q214" s="21" t="s">
        <v>18</v>
      </c>
      <c r="R214" s="21" t="s">
        <v>18</v>
      </c>
    </row>
    <row r="215" spans="1:18" x14ac:dyDescent="0.2">
      <c r="A215" s="21" t="s">
        <v>38</v>
      </c>
      <c r="B215" s="13">
        <v>43.44</v>
      </c>
      <c r="C215" s="13">
        <v>0.03</v>
      </c>
      <c r="D215" s="13">
        <v>23.21</v>
      </c>
      <c r="E215" s="13">
        <v>0.59</v>
      </c>
      <c r="F215" s="13">
        <v>0</v>
      </c>
      <c r="G215" s="13">
        <v>0</v>
      </c>
      <c r="H215" s="23">
        <v>27.18</v>
      </c>
      <c r="I215" s="23">
        <v>0</v>
      </c>
      <c r="J215" s="13">
        <v>0</v>
      </c>
      <c r="K215" s="13">
        <v>0.01</v>
      </c>
      <c r="L215" s="13">
        <v>0</v>
      </c>
      <c r="M215" s="13">
        <v>0</v>
      </c>
      <c r="N215" s="13">
        <v>0.01</v>
      </c>
      <c r="O215" s="13">
        <v>94.46</v>
      </c>
      <c r="P215" s="21" t="s">
        <v>18</v>
      </c>
      <c r="Q215" s="21" t="s">
        <v>18</v>
      </c>
      <c r="R215" s="21" t="s">
        <v>18</v>
      </c>
    </row>
    <row r="216" spans="1:18" x14ac:dyDescent="0.2">
      <c r="A216" s="21" t="s">
        <v>0</v>
      </c>
      <c r="B216" s="13">
        <v>43.44</v>
      </c>
      <c r="C216" s="13">
        <v>0.02</v>
      </c>
      <c r="D216" s="13">
        <v>23.17</v>
      </c>
      <c r="E216" s="13">
        <v>0.77</v>
      </c>
      <c r="F216" s="13">
        <v>0.02</v>
      </c>
      <c r="G216" s="13">
        <v>0</v>
      </c>
      <c r="H216" s="23">
        <v>27.28</v>
      </c>
      <c r="I216" s="23">
        <v>0</v>
      </c>
      <c r="J216" s="13">
        <v>0.02</v>
      </c>
      <c r="K216" s="13">
        <v>0.01</v>
      </c>
      <c r="L216" s="13">
        <v>0</v>
      </c>
      <c r="M216" s="13">
        <v>0.04</v>
      </c>
      <c r="N216" s="13">
        <v>0.01</v>
      </c>
      <c r="O216" s="13">
        <v>94.78</v>
      </c>
      <c r="P216" s="21" t="s">
        <v>18</v>
      </c>
      <c r="Q216" s="21" t="s">
        <v>18</v>
      </c>
      <c r="R216" s="21" t="s">
        <v>18</v>
      </c>
    </row>
    <row r="217" spans="1:18" x14ac:dyDescent="0.2">
      <c r="A217" s="21" t="s">
        <v>0</v>
      </c>
      <c r="B217" s="13">
        <v>43.74</v>
      </c>
      <c r="C217" s="13">
        <v>0.03</v>
      </c>
      <c r="D217" s="13">
        <v>23.51</v>
      </c>
      <c r="E217" s="13">
        <v>0.92</v>
      </c>
      <c r="F217" s="13">
        <v>0</v>
      </c>
      <c r="G217" s="13">
        <v>0.03</v>
      </c>
      <c r="H217" s="23">
        <v>27.05</v>
      </c>
      <c r="I217" s="23">
        <v>0</v>
      </c>
      <c r="J217" s="13">
        <v>0.01</v>
      </c>
      <c r="K217" s="13">
        <v>0.01</v>
      </c>
      <c r="L217" s="13">
        <v>0.03</v>
      </c>
      <c r="M217" s="13">
        <v>0</v>
      </c>
      <c r="N217" s="13">
        <v>0</v>
      </c>
      <c r="O217" s="13">
        <v>95.32</v>
      </c>
      <c r="P217" s="21" t="s">
        <v>18</v>
      </c>
      <c r="Q217" s="21" t="s">
        <v>18</v>
      </c>
      <c r="R217" s="21" t="s">
        <v>18</v>
      </c>
    </row>
    <row r="218" spans="1:18" x14ac:dyDescent="0.2">
      <c r="A218" s="21" t="s">
        <v>1</v>
      </c>
      <c r="B218" s="13">
        <v>43.37</v>
      </c>
      <c r="C218" s="13">
        <v>7.0000000000000007E-2</v>
      </c>
      <c r="D218" s="13">
        <v>23.45</v>
      </c>
      <c r="E218" s="13">
        <v>0.81</v>
      </c>
      <c r="F218" s="13">
        <v>0.01</v>
      </c>
      <c r="G218" s="13">
        <v>0</v>
      </c>
      <c r="H218" s="23">
        <v>27.54</v>
      </c>
      <c r="I218" s="2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0.01</v>
      </c>
      <c r="O218" s="13">
        <v>95.27</v>
      </c>
      <c r="P218" s="21" t="s">
        <v>18</v>
      </c>
      <c r="Q218" s="21" t="s">
        <v>18</v>
      </c>
      <c r="R218" s="21" t="s">
        <v>18</v>
      </c>
    </row>
    <row r="219" spans="1:18" x14ac:dyDescent="0.2">
      <c r="A219" s="21" t="s">
        <v>1</v>
      </c>
      <c r="B219" s="13">
        <v>43.43</v>
      </c>
      <c r="C219" s="13">
        <v>0</v>
      </c>
      <c r="D219" s="13">
        <v>23.25</v>
      </c>
      <c r="E219" s="13">
        <v>0.72</v>
      </c>
      <c r="F219" s="13">
        <v>0.01</v>
      </c>
      <c r="G219" s="13">
        <v>0</v>
      </c>
      <c r="H219" s="23">
        <v>27.31</v>
      </c>
      <c r="I219" s="23">
        <v>0</v>
      </c>
      <c r="J219" s="13">
        <v>0</v>
      </c>
      <c r="K219" s="13">
        <v>0.04</v>
      </c>
      <c r="L219" s="13">
        <v>0.05</v>
      </c>
      <c r="M219" s="13">
        <v>0.02</v>
      </c>
      <c r="N219" s="13">
        <v>0</v>
      </c>
      <c r="O219" s="13">
        <v>94.84</v>
      </c>
      <c r="P219" s="21" t="s">
        <v>18</v>
      </c>
      <c r="Q219" s="21" t="s">
        <v>18</v>
      </c>
      <c r="R219" s="21" t="s">
        <v>18</v>
      </c>
    </row>
    <row r="220" spans="1:18" x14ac:dyDescent="0.2">
      <c r="A220" s="21" t="s">
        <v>2</v>
      </c>
      <c r="B220" s="13">
        <v>42.84</v>
      </c>
      <c r="C220" s="13">
        <v>0.04</v>
      </c>
      <c r="D220" s="13">
        <v>21.64</v>
      </c>
      <c r="E220" s="13">
        <v>2.94</v>
      </c>
      <c r="F220" s="13">
        <v>0</v>
      </c>
      <c r="G220" s="13">
        <v>0.01</v>
      </c>
      <c r="H220" s="23">
        <v>26.99</v>
      </c>
      <c r="I220" s="23">
        <v>0</v>
      </c>
      <c r="J220" s="13">
        <v>0</v>
      </c>
      <c r="K220" s="13">
        <v>0.04</v>
      </c>
      <c r="L220" s="13">
        <v>0.01</v>
      </c>
      <c r="M220" s="13">
        <v>0</v>
      </c>
      <c r="N220" s="13">
        <v>0.01</v>
      </c>
      <c r="O220" s="13">
        <v>94.53</v>
      </c>
      <c r="P220" s="21" t="s">
        <v>18</v>
      </c>
      <c r="Q220" s="21" t="s">
        <v>18</v>
      </c>
      <c r="R220" s="21" t="s">
        <v>18</v>
      </c>
    </row>
    <row r="221" spans="1:18" x14ac:dyDescent="0.2">
      <c r="A221" s="21" t="s">
        <v>2</v>
      </c>
      <c r="B221" s="13">
        <v>43.14</v>
      </c>
      <c r="C221" s="13">
        <v>0.03</v>
      </c>
      <c r="D221" s="13">
        <v>21.75</v>
      </c>
      <c r="E221" s="13">
        <v>2.86</v>
      </c>
      <c r="F221" s="13">
        <v>0.04</v>
      </c>
      <c r="G221" s="13">
        <v>0.01</v>
      </c>
      <c r="H221" s="23">
        <v>27.02</v>
      </c>
      <c r="I221" s="23">
        <v>0</v>
      </c>
      <c r="J221" s="13">
        <v>0</v>
      </c>
      <c r="K221" s="13">
        <v>0.02</v>
      </c>
      <c r="L221" s="13">
        <v>0.01</v>
      </c>
      <c r="M221" s="13">
        <v>0</v>
      </c>
      <c r="N221" s="13">
        <v>0.01</v>
      </c>
      <c r="O221" s="13">
        <v>94.88</v>
      </c>
      <c r="P221" s="21" t="s">
        <v>18</v>
      </c>
      <c r="Q221" s="21" t="s">
        <v>18</v>
      </c>
      <c r="R221" s="21" t="s">
        <v>18</v>
      </c>
    </row>
    <row r="223" spans="1:18" s="13" customFormat="1" x14ac:dyDescent="0.2">
      <c r="A223" s="13" t="s">
        <v>3</v>
      </c>
      <c r="B223" s="13">
        <f>AVERAGE(B198:B221)</f>
        <v>43.271666666666668</v>
      </c>
      <c r="C223" s="13">
        <f t="shared" ref="C223:O223" si="7">AVERAGE(C198:C221)</f>
        <v>3.8750000000000014E-2</v>
      </c>
      <c r="D223" s="13">
        <f t="shared" si="7"/>
        <v>22.973750000000006</v>
      </c>
      <c r="E223" s="13">
        <f t="shared" si="7"/>
        <v>1.3587499999999999</v>
      </c>
      <c r="F223" s="13">
        <f t="shared" si="7"/>
        <v>1.4166666666666666E-2</v>
      </c>
      <c r="G223" s="13">
        <f t="shared" si="7"/>
        <v>5.4166666666666669E-3</v>
      </c>
      <c r="H223" s="23">
        <f t="shared" si="7"/>
        <v>27.288333333333327</v>
      </c>
      <c r="I223" s="13">
        <f t="shared" si="7"/>
        <v>3.7499999999999999E-3</v>
      </c>
      <c r="J223" s="13">
        <f t="shared" si="7"/>
        <v>7.9166666666666673E-3</v>
      </c>
      <c r="K223" s="13">
        <f t="shared" si="7"/>
        <v>1.7083333333333336E-2</v>
      </c>
      <c r="L223" s="13">
        <f t="shared" si="7"/>
        <v>1.8750000000000006E-2</v>
      </c>
      <c r="M223" s="13">
        <f t="shared" si="7"/>
        <v>1.5416666666666669E-2</v>
      </c>
      <c r="N223" s="13">
        <f t="shared" si="7"/>
        <v>4.1666666666666666E-3</v>
      </c>
      <c r="O223" s="13">
        <f t="shared" si="7"/>
        <v>95.017499999999998</v>
      </c>
    </row>
    <row r="224" spans="1:18" x14ac:dyDescent="0.2">
      <c r="H224" s="23"/>
    </row>
  </sheetData>
  <phoneticPr fontId="3" type="noConversion"/>
  <pageMargins left="0.75" right="0.75" top="1" bottom="1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8"/>
  <sheetViews>
    <sheetView tabSelected="1" workbookViewId="0">
      <pane xSplit="6" ySplit="3" topLeftCell="BJ4" activePane="bottomRight" state="frozen"/>
      <selection activeCell="D1" sqref="D1"/>
      <selection pane="topRight" activeCell="E1" sqref="E1"/>
      <selection pane="bottomLeft" activeCell="D4" sqref="D4"/>
      <selection pane="bottomRight" activeCell="P147" activeCellId="2" sqref="P117:BQ117 P133:BQ133 P147:BQ147"/>
    </sheetView>
  </sheetViews>
  <sheetFormatPr defaultColWidth="10.85546875" defaultRowHeight="12.75" x14ac:dyDescent="0.2"/>
  <cols>
    <col min="1" max="1" width="1.140625" style="2" customWidth="1"/>
    <col min="2" max="2" width="1.7109375" style="2" customWidth="1"/>
    <col min="3" max="3" width="0.28515625" style="2" customWidth="1"/>
    <col min="4" max="4" width="1.42578125" style="2" customWidth="1"/>
    <col min="5" max="5" width="12" style="2" customWidth="1"/>
    <col min="6" max="6" width="16.140625" style="2" customWidth="1"/>
    <col min="7" max="15" width="1.42578125" style="2" customWidth="1"/>
    <col min="16" max="18" width="10.85546875" style="2"/>
    <col min="19" max="19" width="10.85546875" style="3"/>
    <col min="20" max="40" width="10.85546875" style="2"/>
    <col min="41" max="41" width="9.42578125" style="2" customWidth="1"/>
    <col min="42" max="42" width="10.85546875" style="2"/>
    <col min="43" max="46" width="10.85546875" style="12"/>
    <col min="47" max="47" width="8.140625" style="12" customWidth="1"/>
    <col min="48" max="49" width="10.85546875" style="12"/>
    <col min="50" max="50" width="6.7109375" style="12" customWidth="1"/>
    <col min="51" max="59" width="10.85546875" style="12"/>
    <col min="60" max="16384" width="10.85546875" style="2"/>
  </cols>
  <sheetData>
    <row r="1" spans="1:84" x14ac:dyDescent="0.2">
      <c r="A1" s="2" t="s">
        <v>447</v>
      </c>
      <c r="B1" s="2" t="s">
        <v>448</v>
      </c>
      <c r="C1" s="2" t="s">
        <v>449</v>
      </c>
      <c r="E1" s="2" t="s">
        <v>450</v>
      </c>
      <c r="F1" s="2" t="s">
        <v>451</v>
      </c>
      <c r="G1" s="2" t="s">
        <v>452</v>
      </c>
      <c r="H1" s="2" t="s">
        <v>453</v>
      </c>
      <c r="I1" s="2" t="s">
        <v>454</v>
      </c>
      <c r="J1" s="2" t="s">
        <v>455</v>
      </c>
      <c r="K1" s="2" t="s">
        <v>456</v>
      </c>
      <c r="L1" s="2" t="s">
        <v>457</v>
      </c>
      <c r="M1" s="2" t="s">
        <v>458</v>
      </c>
      <c r="N1" s="2" t="s">
        <v>459</v>
      </c>
      <c r="O1" s="2" t="s">
        <v>460</v>
      </c>
      <c r="P1" s="2" t="s">
        <v>461</v>
      </c>
      <c r="Q1" s="2" t="s">
        <v>462</v>
      </c>
      <c r="R1" s="2" t="s">
        <v>463</v>
      </c>
      <c r="S1" s="3" t="s">
        <v>464</v>
      </c>
      <c r="T1" s="2" t="s">
        <v>465</v>
      </c>
      <c r="U1" s="2" t="s">
        <v>466</v>
      </c>
      <c r="V1" s="2" t="s">
        <v>467</v>
      </c>
      <c r="W1" s="2" t="s">
        <v>468</v>
      </c>
      <c r="X1" s="2" t="s">
        <v>469</v>
      </c>
      <c r="Y1" s="2" t="s">
        <v>470</v>
      </c>
      <c r="Z1" s="2" t="s">
        <v>471</v>
      </c>
      <c r="AA1" s="2" t="s">
        <v>472</v>
      </c>
      <c r="AB1" s="2" t="s">
        <v>473</v>
      </c>
      <c r="AC1" s="2" t="s">
        <v>474</v>
      </c>
      <c r="AD1" s="2" t="s">
        <v>475</v>
      </c>
      <c r="AE1" s="2" t="s">
        <v>476</v>
      </c>
      <c r="AF1" s="2" t="s">
        <v>477</v>
      </c>
      <c r="AG1" s="2" t="s">
        <v>478</v>
      </c>
      <c r="AH1" s="2" t="s">
        <v>479</v>
      </c>
      <c r="AI1" s="2" t="s">
        <v>480</v>
      </c>
      <c r="AJ1" s="2" t="s">
        <v>481</v>
      </c>
      <c r="AK1" s="2" t="s">
        <v>482</v>
      </c>
      <c r="AL1" s="2" t="s">
        <v>483</v>
      </c>
      <c r="AM1" s="2" t="s">
        <v>484</v>
      </c>
      <c r="AN1" s="2" t="s">
        <v>485</v>
      </c>
      <c r="AO1" s="2" t="s">
        <v>486</v>
      </c>
      <c r="AP1" s="2" t="s">
        <v>487</v>
      </c>
      <c r="AQ1" s="12" t="s">
        <v>488</v>
      </c>
      <c r="AR1" s="12" t="s">
        <v>489</v>
      </c>
      <c r="AS1" s="12" t="s">
        <v>490</v>
      </c>
      <c r="AT1" s="12" t="s">
        <v>491</v>
      </c>
      <c r="AU1" s="12" t="s">
        <v>492</v>
      </c>
      <c r="AV1" s="12" t="s">
        <v>493</v>
      </c>
      <c r="AW1" s="12" t="s">
        <v>494</v>
      </c>
      <c r="AX1" s="12" t="s">
        <v>495</v>
      </c>
      <c r="AY1" s="12" t="s">
        <v>496</v>
      </c>
      <c r="AZ1" s="12" t="s">
        <v>497</v>
      </c>
      <c r="BA1" s="12" t="s">
        <v>498</v>
      </c>
      <c r="BB1" s="12" t="s">
        <v>499</v>
      </c>
      <c r="BC1" s="12" t="s">
        <v>500</v>
      </c>
      <c r="BD1" s="12" t="s">
        <v>501</v>
      </c>
      <c r="BE1" s="12" t="s">
        <v>502</v>
      </c>
      <c r="BF1" s="12" t="s">
        <v>503</v>
      </c>
      <c r="BG1" s="12" t="s">
        <v>504</v>
      </c>
      <c r="BH1" s="2" t="s">
        <v>505</v>
      </c>
      <c r="BI1" s="2" t="s">
        <v>506</v>
      </c>
      <c r="BJ1" s="2" t="s">
        <v>507</v>
      </c>
      <c r="BK1" s="2" t="s">
        <v>508</v>
      </c>
      <c r="BL1" s="2" t="s">
        <v>509</v>
      </c>
      <c r="BM1" s="2" t="s">
        <v>510</v>
      </c>
      <c r="BN1" s="2" t="s">
        <v>511</v>
      </c>
      <c r="BO1" s="2" t="s">
        <v>512</v>
      </c>
      <c r="BP1" s="2" t="s">
        <v>513</v>
      </c>
      <c r="BQ1" s="2" t="s">
        <v>514</v>
      </c>
      <c r="BS1" s="2" t="s">
        <v>220</v>
      </c>
      <c r="BT1" s="13" t="s">
        <v>441</v>
      </c>
      <c r="BU1" s="13" t="s">
        <v>442</v>
      </c>
      <c r="BV1" s="13" t="s">
        <v>443</v>
      </c>
      <c r="BW1" s="13" t="s">
        <v>444</v>
      </c>
      <c r="BX1" s="13" t="s">
        <v>445</v>
      </c>
      <c r="BY1" s="13" t="s">
        <v>446</v>
      </c>
      <c r="BZ1" s="13" t="s">
        <v>355</v>
      </c>
      <c r="CA1" s="13" t="s">
        <v>356</v>
      </c>
      <c r="CB1" s="13" t="s">
        <v>357</v>
      </c>
      <c r="CC1" s="13" t="s">
        <v>358</v>
      </c>
      <c r="CD1" s="13" t="s">
        <v>359</v>
      </c>
      <c r="CE1" s="13" t="s">
        <v>360</v>
      </c>
      <c r="CF1" s="13" t="s">
        <v>361</v>
      </c>
    </row>
    <row r="5" spans="1:84" x14ac:dyDescent="0.2">
      <c r="A5" s="2">
        <v>6</v>
      </c>
      <c r="B5" s="2">
        <v>6</v>
      </c>
      <c r="C5" s="2" t="s">
        <v>362</v>
      </c>
      <c r="E5" s="2" t="s">
        <v>363</v>
      </c>
      <c r="F5" s="2" t="s">
        <v>364</v>
      </c>
      <c r="G5" s="2" t="s">
        <v>364</v>
      </c>
      <c r="H5" s="2" t="s">
        <v>541</v>
      </c>
      <c r="J5" s="2">
        <v>0</v>
      </c>
      <c r="K5" s="2">
        <v>24.773</v>
      </c>
      <c r="L5" s="2">
        <v>80.733999999999995</v>
      </c>
      <c r="M5" s="2">
        <v>55.960999999999999</v>
      </c>
      <c r="N5" s="2">
        <v>411621.386</v>
      </c>
      <c r="O5" s="2">
        <v>411621.386</v>
      </c>
      <c r="P5" s="2">
        <v>3.1E-2</v>
      </c>
      <c r="S5" s="3">
        <v>218078.992</v>
      </c>
      <c r="T5" s="2">
        <v>193400</v>
      </c>
      <c r="U5" s="2">
        <v>6.0940000000000003</v>
      </c>
      <c r="V5" s="2">
        <v>31.259</v>
      </c>
      <c r="W5" s="2">
        <v>1.3109999999999999</v>
      </c>
      <c r="X5" s="2">
        <v>0.46300000000000002</v>
      </c>
      <c r="Y5" s="2">
        <v>8.1000000000000003E-2</v>
      </c>
      <c r="Z5" s="2">
        <v>2.1019999999999999</v>
      </c>
      <c r="AA5" s="2">
        <v>79.977000000000004</v>
      </c>
      <c r="AD5" s="2">
        <v>6.4000000000000001E-2</v>
      </c>
      <c r="AF5" s="2">
        <v>5.1929999999999996</v>
      </c>
      <c r="AG5" s="2">
        <v>3.8879999999999999</v>
      </c>
      <c r="AH5" s="2">
        <v>0.82599999999999996</v>
      </c>
      <c r="AI5" s="2">
        <v>0.182</v>
      </c>
      <c r="AM5" s="2">
        <v>6.5720000000000001</v>
      </c>
      <c r="AP5" s="2">
        <v>0.16</v>
      </c>
      <c r="AQ5" s="12">
        <v>0.311</v>
      </c>
      <c r="AR5" s="12">
        <v>0.874</v>
      </c>
      <c r="AS5" s="12">
        <v>0.13200000000000001</v>
      </c>
      <c r="AT5" s="12">
        <v>0.65100000000000002</v>
      </c>
      <c r="AU5" s="12">
        <v>0.224</v>
      </c>
      <c r="AV5" s="12">
        <v>0.44700000000000001</v>
      </c>
      <c r="AW5" s="12">
        <v>0.44700000000000001</v>
      </c>
      <c r="AX5" s="12">
        <v>0.27900000000000003</v>
      </c>
      <c r="AY5" s="12">
        <v>5.5E-2</v>
      </c>
      <c r="AZ5" s="12">
        <v>0.309</v>
      </c>
      <c r="BA5" s="12">
        <v>0.38100000000000001</v>
      </c>
      <c r="BB5" s="12">
        <v>9.7000000000000003E-2</v>
      </c>
      <c r="BC5" s="12">
        <v>0.27400000000000002</v>
      </c>
      <c r="BD5" s="12">
        <v>2.3E-2</v>
      </c>
      <c r="BE5" s="12">
        <v>0.17499999999999999</v>
      </c>
      <c r="BF5" s="12">
        <v>0.17100000000000001</v>
      </c>
      <c r="BG5" s="12">
        <v>2.8000000000000001E-2</v>
      </c>
      <c r="BH5" s="2">
        <v>2.9000000000000001E-2</v>
      </c>
      <c r="BI5" s="2">
        <v>3.1E-2</v>
      </c>
      <c r="BJ5" s="2">
        <v>3.0000000000000001E-3</v>
      </c>
      <c r="BL5" s="2">
        <v>0.69099999999999995</v>
      </c>
      <c r="BM5" s="2">
        <v>4.3999999999999997E-2</v>
      </c>
      <c r="BN5" s="2">
        <v>3.4000000000000002E-2</v>
      </c>
      <c r="BO5" s="2">
        <v>0.11899999999999999</v>
      </c>
      <c r="BP5" s="2">
        <v>7.0000000000000001E-3</v>
      </c>
      <c r="BQ5" s="2">
        <v>8.3000000000000004E-2</v>
      </c>
    </row>
    <row r="6" spans="1:84" x14ac:dyDescent="0.2">
      <c r="A6" s="2">
        <v>7</v>
      </c>
      <c r="B6" s="2">
        <v>7</v>
      </c>
      <c r="C6" s="2" t="s">
        <v>365</v>
      </c>
      <c r="F6" s="2" t="s">
        <v>366</v>
      </c>
      <c r="G6" s="2" t="s">
        <v>366</v>
      </c>
      <c r="H6" s="2" t="s">
        <v>541</v>
      </c>
      <c r="J6" s="2">
        <v>0</v>
      </c>
      <c r="K6" s="2">
        <v>24.773</v>
      </c>
      <c r="L6" s="2">
        <v>80.733999999999995</v>
      </c>
      <c r="M6" s="2">
        <v>55.960999999999999</v>
      </c>
      <c r="N6" s="2">
        <v>411036.87900000002</v>
      </c>
      <c r="O6" s="2">
        <v>411036.87900000002</v>
      </c>
      <c r="P6" s="2">
        <v>2.9000000000000001E-2</v>
      </c>
      <c r="S6" s="3">
        <v>217508.12700000001</v>
      </c>
      <c r="T6" s="2">
        <v>193400</v>
      </c>
      <c r="U6" s="2">
        <v>6.0259999999999998</v>
      </c>
      <c r="V6" s="2">
        <v>20.617000000000001</v>
      </c>
      <c r="W6" s="2">
        <v>1.3149999999999999</v>
      </c>
      <c r="X6" s="2">
        <v>0.39900000000000002</v>
      </c>
      <c r="Y6" s="2">
        <v>7.4999999999999997E-2</v>
      </c>
      <c r="Z6" s="2">
        <v>1.7949999999999999</v>
      </c>
      <c r="AA6" s="2">
        <v>80.474999999999994</v>
      </c>
      <c r="AD6" s="2">
        <v>6.7000000000000004E-2</v>
      </c>
      <c r="AF6" s="2">
        <v>4.3609999999999998</v>
      </c>
      <c r="AG6" s="2">
        <v>2.1440000000000001</v>
      </c>
      <c r="AH6" s="2">
        <v>2.1419999999999999</v>
      </c>
      <c r="AI6" s="2">
        <v>0.14000000000000001</v>
      </c>
      <c r="AM6" s="2">
        <v>6.62</v>
      </c>
      <c r="AP6" s="2">
        <v>0.156</v>
      </c>
      <c r="AQ6" s="12">
        <v>0.16400000000000001</v>
      </c>
      <c r="AR6" s="12">
        <v>0.47</v>
      </c>
      <c r="AS6" s="12">
        <v>6.9000000000000006E-2</v>
      </c>
      <c r="AT6" s="12">
        <v>0.373</v>
      </c>
      <c r="AU6" s="12">
        <v>0.13500000000000001</v>
      </c>
      <c r="AV6" s="12">
        <v>0.26</v>
      </c>
      <c r="AW6" s="12">
        <v>0.255</v>
      </c>
      <c r="AX6" s="12">
        <v>0.16</v>
      </c>
      <c r="AY6" s="12">
        <v>2.9000000000000001E-2</v>
      </c>
      <c r="AZ6" s="12">
        <v>0.188</v>
      </c>
      <c r="BA6" s="12">
        <v>0.222</v>
      </c>
      <c r="BB6" s="12">
        <v>5.0999999999999997E-2</v>
      </c>
      <c r="BC6" s="12">
        <v>0.17</v>
      </c>
      <c r="BD6" s="12">
        <v>1.6E-2</v>
      </c>
      <c r="BE6" s="12">
        <v>9.2999999999999999E-2</v>
      </c>
      <c r="BF6" s="12">
        <v>0.1</v>
      </c>
      <c r="BG6" s="12">
        <v>1.6E-2</v>
      </c>
      <c r="BH6" s="2">
        <v>6.5000000000000002E-2</v>
      </c>
      <c r="BI6" s="2">
        <v>5.5E-2</v>
      </c>
      <c r="BJ6" s="2">
        <v>2E-3</v>
      </c>
      <c r="BL6" s="2">
        <v>0.69199999999999995</v>
      </c>
      <c r="BM6" s="2">
        <v>5.2999999999999999E-2</v>
      </c>
      <c r="BN6" s="2">
        <v>4.3999999999999997E-2</v>
      </c>
      <c r="BO6" s="2">
        <v>4.2999999999999997E-2</v>
      </c>
      <c r="BP6" s="2">
        <v>8.0000000000000002E-3</v>
      </c>
      <c r="BQ6" s="2">
        <v>4.8000000000000001E-2</v>
      </c>
    </row>
    <row r="7" spans="1:84" x14ac:dyDescent="0.2">
      <c r="A7" s="2">
        <v>8</v>
      </c>
      <c r="B7" s="2">
        <v>8</v>
      </c>
      <c r="C7" s="2" t="s">
        <v>367</v>
      </c>
      <c r="F7" s="2" t="s">
        <v>368</v>
      </c>
      <c r="G7" s="2" t="s">
        <v>368</v>
      </c>
      <c r="H7" s="2" t="s">
        <v>541</v>
      </c>
      <c r="J7" s="2">
        <v>0</v>
      </c>
      <c r="K7" s="2">
        <v>24.773</v>
      </c>
      <c r="L7" s="2">
        <v>80.733999999999995</v>
      </c>
      <c r="M7" s="2">
        <v>55.960999999999999</v>
      </c>
      <c r="N7" s="2">
        <v>408770.66100000002</v>
      </c>
      <c r="O7" s="2">
        <v>408770.66100000002</v>
      </c>
      <c r="P7" s="2">
        <v>2.7E-2</v>
      </c>
      <c r="S7" s="3">
        <v>215245.111</v>
      </c>
      <c r="T7" s="2">
        <v>193400</v>
      </c>
      <c r="U7" s="2">
        <v>5.9829999999999997</v>
      </c>
      <c r="V7" s="2">
        <v>17.591999999999999</v>
      </c>
      <c r="W7" s="2">
        <v>1.2769999999999999</v>
      </c>
      <c r="X7" s="2">
        <v>0.40799999999999997</v>
      </c>
      <c r="Y7" s="2">
        <v>4.7E-2</v>
      </c>
      <c r="Z7" s="2">
        <v>1.4450000000000001</v>
      </c>
      <c r="AA7" s="2">
        <v>83.731999999999999</v>
      </c>
      <c r="AD7" s="2">
        <v>6.6000000000000003E-2</v>
      </c>
      <c r="AF7" s="2">
        <v>4.33</v>
      </c>
      <c r="AG7" s="2">
        <v>1.897</v>
      </c>
      <c r="AH7" s="2">
        <v>1.115</v>
      </c>
      <c r="AI7" s="2">
        <v>8.7999999999999995E-2</v>
      </c>
      <c r="AM7" s="2">
        <v>6.7779999999999996</v>
      </c>
      <c r="AP7" s="2">
        <v>0.13400000000000001</v>
      </c>
      <c r="AQ7" s="12">
        <v>0.14199999999999999</v>
      </c>
      <c r="AR7" s="12">
        <v>0.39400000000000002</v>
      </c>
      <c r="AS7" s="12">
        <v>6.2E-2</v>
      </c>
      <c r="AT7" s="12">
        <v>0.309</v>
      </c>
      <c r="AU7" s="12">
        <v>0.127</v>
      </c>
      <c r="AV7" s="12">
        <v>0.23400000000000001</v>
      </c>
      <c r="AW7" s="12">
        <v>0.23400000000000001</v>
      </c>
      <c r="AX7" s="12">
        <v>0.14799999999999999</v>
      </c>
      <c r="AY7" s="12">
        <v>0.03</v>
      </c>
      <c r="AZ7" s="12">
        <v>0.17100000000000001</v>
      </c>
      <c r="BA7" s="12">
        <v>0.20399999999999999</v>
      </c>
      <c r="BB7" s="12">
        <v>4.7E-2</v>
      </c>
      <c r="BC7" s="12">
        <v>0.152</v>
      </c>
      <c r="BD7" s="12">
        <v>1.0999999999999999E-2</v>
      </c>
      <c r="BE7" s="12">
        <v>8.3000000000000004E-2</v>
      </c>
      <c r="BF7" s="12">
        <v>7.5999999999999998E-2</v>
      </c>
      <c r="BG7" s="12">
        <v>1.4E-2</v>
      </c>
      <c r="BH7" s="2">
        <v>2.7E-2</v>
      </c>
      <c r="BI7" s="2">
        <v>3.3000000000000002E-2</v>
      </c>
      <c r="BJ7" s="2">
        <v>2E-3</v>
      </c>
      <c r="BL7" s="2">
        <v>0.72399999999999998</v>
      </c>
      <c r="BM7" s="2">
        <v>7.4999999999999997E-2</v>
      </c>
      <c r="BN7" s="2">
        <v>7.3999999999999996E-2</v>
      </c>
      <c r="BO7" s="2">
        <v>4.4999999999999998E-2</v>
      </c>
      <c r="BP7" s="2">
        <v>4.0000000000000001E-3</v>
      </c>
      <c r="BQ7" s="2">
        <v>4.2000000000000003E-2</v>
      </c>
    </row>
    <row r="8" spans="1:84" x14ac:dyDescent="0.2">
      <c r="A8" s="2">
        <v>9</v>
      </c>
      <c r="B8" s="2">
        <v>9</v>
      </c>
      <c r="C8" s="2" t="s">
        <v>369</v>
      </c>
      <c r="F8" s="2" t="s">
        <v>370</v>
      </c>
      <c r="G8" s="2" t="s">
        <v>370</v>
      </c>
      <c r="H8" s="2" t="s">
        <v>541</v>
      </c>
      <c r="J8" s="2">
        <v>0</v>
      </c>
      <c r="K8" s="2">
        <v>24.773</v>
      </c>
      <c r="L8" s="2">
        <v>80.733999999999995</v>
      </c>
      <c r="M8" s="2">
        <v>55.960999999999999</v>
      </c>
      <c r="N8" s="2">
        <v>411336.63900000002</v>
      </c>
      <c r="O8" s="2">
        <v>411336.63900000002</v>
      </c>
      <c r="P8" s="2">
        <v>0.05</v>
      </c>
      <c r="S8" s="3">
        <v>217797.405</v>
      </c>
      <c r="T8" s="2">
        <v>193400</v>
      </c>
      <c r="U8" s="2">
        <v>6.2140000000000004</v>
      </c>
      <c r="V8" s="2">
        <v>21.722000000000001</v>
      </c>
      <c r="W8" s="2">
        <v>1.204</v>
      </c>
      <c r="X8" s="2">
        <v>0.51300000000000001</v>
      </c>
      <c r="Y8" s="2">
        <v>0.05</v>
      </c>
      <c r="Z8" s="2">
        <v>2.7629999999999999</v>
      </c>
      <c r="AA8" s="2">
        <v>81.537999999999997</v>
      </c>
      <c r="AD8" s="2">
        <v>0.105</v>
      </c>
      <c r="AF8" s="2">
        <v>6.5279999999999996</v>
      </c>
      <c r="AG8" s="2">
        <v>3.9790000000000001</v>
      </c>
      <c r="AH8" s="2">
        <v>3.0790000000000002</v>
      </c>
      <c r="AI8" s="2">
        <v>0.32800000000000001</v>
      </c>
      <c r="AM8" s="2">
        <v>6.798</v>
      </c>
      <c r="AP8" s="2">
        <v>0.20399999999999999</v>
      </c>
      <c r="AQ8" s="12">
        <v>0.29599999999999999</v>
      </c>
      <c r="AR8" s="12">
        <v>0.79200000000000004</v>
      </c>
      <c r="AS8" s="12">
        <v>0.122</v>
      </c>
      <c r="AT8" s="12">
        <v>0.63</v>
      </c>
      <c r="AU8" s="12">
        <v>0.251</v>
      </c>
      <c r="AV8" s="12">
        <v>0.46</v>
      </c>
      <c r="AW8" s="12">
        <v>0.47099999999999997</v>
      </c>
      <c r="AX8" s="12">
        <v>0.29299999999999998</v>
      </c>
      <c r="AY8" s="12">
        <v>6.0999999999999999E-2</v>
      </c>
      <c r="AZ8" s="12">
        <v>0.32600000000000001</v>
      </c>
      <c r="BA8" s="12">
        <v>0.42699999999999999</v>
      </c>
      <c r="BB8" s="12">
        <v>0.10199999999999999</v>
      </c>
      <c r="BC8" s="12">
        <v>0.27700000000000002</v>
      </c>
      <c r="BD8" s="12">
        <v>2.7E-2</v>
      </c>
      <c r="BE8" s="12">
        <v>0.22600000000000001</v>
      </c>
      <c r="BF8" s="12">
        <v>0.24099999999999999</v>
      </c>
      <c r="BG8" s="12">
        <v>4.5999999999999999E-2</v>
      </c>
      <c r="BH8" s="2">
        <v>0.10199999999999999</v>
      </c>
      <c r="BI8" s="2">
        <v>0.104</v>
      </c>
      <c r="BJ8" s="2">
        <v>4.0000000000000001E-3</v>
      </c>
      <c r="BL8" s="2">
        <v>0.64300000000000002</v>
      </c>
      <c r="BM8" s="2">
        <v>5.3999999999999999E-2</v>
      </c>
      <c r="BN8" s="2">
        <v>6.7000000000000004E-2</v>
      </c>
      <c r="BO8" s="2">
        <v>4.7E-2</v>
      </c>
      <c r="BP8" s="2">
        <v>8.9999999999999993E-3</v>
      </c>
      <c r="BQ8" s="2">
        <v>3.9E-2</v>
      </c>
    </row>
    <row r="9" spans="1:84" x14ac:dyDescent="0.2">
      <c r="A9" s="2">
        <v>10</v>
      </c>
      <c r="B9" s="2">
        <v>10</v>
      </c>
      <c r="C9" s="2" t="s">
        <v>371</v>
      </c>
      <c r="F9" s="2" t="s">
        <v>372</v>
      </c>
      <c r="G9" s="2" t="s">
        <v>372</v>
      </c>
      <c r="H9" s="2" t="s">
        <v>541</v>
      </c>
      <c r="J9" s="2">
        <v>0</v>
      </c>
      <c r="K9" s="2">
        <v>24.773</v>
      </c>
      <c r="L9" s="2">
        <v>80.733999999999995</v>
      </c>
      <c r="M9" s="2">
        <v>55.960999999999999</v>
      </c>
      <c r="N9" s="2">
        <v>409395.77299999999</v>
      </c>
      <c r="O9" s="2">
        <v>409395.77299999999</v>
      </c>
      <c r="P9" s="2">
        <v>3.3000000000000002E-2</v>
      </c>
      <c r="S9" s="3">
        <v>215867.106</v>
      </c>
      <c r="T9" s="2">
        <v>193400</v>
      </c>
      <c r="U9" s="2">
        <v>5.931</v>
      </c>
      <c r="V9" s="2">
        <v>12.007</v>
      </c>
      <c r="W9" s="2">
        <v>1.0329999999999999</v>
      </c>
      <c r="X9" s="2">
        <v>0.433</v>
      </c>
      <c r="Y9" s="2">
        <v>0.01</v>
      </c>
      <c r="Z9" s="2">
        <v>2.8980000000000001</v>
      </c>
      <c r="AA9" s="2">
        <v>80.486000000000004</v>
      </c>
      <c r="AD9" s="2">
        <v>7.0999999999999994E-2</v>
      </c>
      <c r="AF9" s="2">
        <v>6.3019999999999996</v>
      </c>
      <c r="AG9" s="2">
        <v>1.679</v>
      </c>
      <c r="AH9" s="2">
        <v>7.65</v>
      </c>
      <c r="AI9" s="2">
        <v>0.21299999999999999</v>
      </c>
      <c r="AM9" s="2">
        <v>6.9470000000000001</v>
      </c>
      <c r="AP9" s="2">
        <v>0.152</v>
      </c>
      <c r="AQ9" s="12">
        <v>0.19400000000000001</v>
      </c>
      <c r="AR9" s="12">
        <v>0.54100000000000004</v>
      </c>
      <c r="AS9" s="12">
        <v>8.2000000000000003E-2</v>
      </c>
      <c r="AT9" s="12">
        <v>0.39700000000000002</v>
      </c>
      <c r="AU9" s="12">
        <v>0.159</v>
      </c>
      <c r="AV9" s="12">
        <v>0.314</v>
      </c>
      <c r="AW9" s="12">
        <v>0.32300000000000001</v>
      </c>
      <c r="AX9" s="12">
        <v>0.19700000000000001</v>
      </c>
      <c r="AY9" s="12">
        <v>3.4000000000000002E-2</v>
      </c>
      <c r="AZ9" s="12">
        <v>0.186</v>
      </c>
      <c r="BA9" s="12">
        <v>0.219</v>
      </c>
      <c r="BB9" s="12">
        <v>0.05</v>
      </c>
      <c r="BC9" s="12">
        <v>0.14000000000000001</v>
      </c>
      <c r="BD9" s="12">
        <v>1.6E-2</v>
      </c>
      <c r="BE9" s="12">
        <v>0.129</v>
      </c>
      <c r="BF9" s="12">
        <v>0.13100000000000001</v>
      </c>
      <c r="BG9" s="12">
        <v>2.4E-2</v>
      </c>
      <c r="BH9" s="2">
        <v>0.20599999999999999</v>
      </c>
      <c r="BI9" s="2">
        <v>0.21</v>
      </c>
      <c r="BJ9" s="2">
        <v>3.0000000000000001E-3</v>
      </c>
      <c r="BL9" s="2">
        <v>0.71399999999999997</v>
      </c>
      <c r="BM9" s="2">
        <v>5.8000000000000003E-2</v>
      </c>
      <c r="BN9" s="2">
        <v>4.4999999999999998E-2</v>
      </c>
      <c r="BO9" s="2">
        <v>0.05</v>
      </c>
      <c r="BP9" s="2">
        <v>1.6E-2</v>
      </c>
      <c r="BQ9" s="2">
        <v>6.0999999999999999E-2</v>
      </c>
    </row>
    <row r="10" spans="1:84" x14ac:dyDescent="0.2">
      <c r="A10" s="2">
        <v>11</v>
      </c>
      <c r="B10" s="2">
        <v>11</v>
      </c>
      <c r="C10" s="2" t="s">
        <v>373</v>
      </c>
      <c r="F10" s="2" t="s">
        <v>374</v>
      </c>
      <c r="G10" s="2" t="s">
        <v>374</v>
      </c>
      <c r="H10" s="2" t="s">
        <v>541</v>
      </c>
      <c r="J10" s="2">
        <v>0</v>
      </c>
      <c r="K10" s="2">
        <v>24.773</v>
      </c>
      <c r="L10" s="2">
        <v>80.733999999999995</v>
      </c>
      <c r="M10" s="2">
        <v>55.960999999999999</v>
      </c>
      <c r="N10" s="2">
        <v>407976.78600000002</v>
      </c>
      <c r="O10" s="2">
        <v>407976.78600000002</v>
      </c>
      <c r="P10" s="2">
        <v>4.7E-2</v>
      </c>
      <c r="S10" s="3">
        <v>214449.71</v>
      </c>
      <c r="T10" s="2">
        <v>193400</v>
      </c>
      <c r="U10" s="2">
        <v>5.9409999999999998</v>
      </c>
      <c r="V10" s="2">
        <v>16.649000000000001</v>
      </c>
      <c r="W10" s="2">
        <v>0.84799999999999998</v>
      </c>
      <c r="X10" s="2">
        <v>0.42899999999999999</v>
      </c>
      <c r="Y10" s="2">
        <v>5.0000000000000001E-3</v>
      </c>
      <c r="Z10" s="2">
        <v>1.702</v>
      </c>
      <c r="AA10" s="2">
        <v>80.891000000000005</v>
      </c>
      <c r="AD10" s="2">
        <v>0.10199999999999999</v>
      </c>
      <c r="AF10" s="2">
        <v>5.1840000000000002</v>
      </c>
      <c r="AG10" s="2">
        <v>2.3420000000000001</v>
      </c>
      <c r="AH10" s="2">
        <v>4.3639999999999999</v>
      </c>
      <c r="AI10" s="2">
        <v>0.34499999999999997</v>
      </c>
      <c r="AM10" s="2">
        <v>6.9740000000000002</v>
      </c>
      <c r="AP10" s="2">
        <v>0.185</v>
      </c>
      <c r="AQ10" s="12">
        <v>0.16900000000000001</v>
      </c>
      <c r="AR10" s="12">
        <v>0.48199999999999998</v>
      </c>
      <c r="AS10" s="12">
        <v>6.9000000000000006E-2</v>
      </c>
      <c r="AT10" s="12">
        <v>0.38400000000000001</v>
      </c>
      <c r="AU10" s="12">
        <v>0.13100000000000001</v>
      </c>
      <c r="AV10" s="12">
        <v>0.30199999999999999</v>
      </c>
      <c r="AW10" s="12">
        <v>0.29099999999999998</v>
      </c>
      <c r="AX10" s="12">
        <v>0.187</v>
      </c>
      <c r="AY10" s="12">
        <v>3.2000000000000001E-2</v>
      </c>
      <c r="AZ10" s="12">
        <v>0.20599999999999999</v>
      </c>
      <c r="BA10" s="12">
        <v>0.23899999999999999</v>
      </c>
      <c r="BB10" s="12">
        <v>0.06</v>
      </c>
      <c r="BC10" s="12">
        <v>0.19900000000000001</v>
      </c>
      <c r="BD10" s="12">
        <v>2.1999999999999999E-2</v>
      </c>
      <c r="BE10" s="12">
        <v>0.19800000000000001</v>
      </c>
      <c r="BF10" s="12">
        <v>0.19700000000000001</v>
      </c>
      <c r="BG10" s="12">
        <v>3.7999999999999999E-2</v>
      </c>
      <c r="BH10" s="2">
        <v>0.127</v>
      </c>
      <c r="BI10" s="2">
        <v>0.13400000000000001</v>
      </c>
      <c r="BJ10" s="2">
        <v>4.0000000000000001E-3</v>
      </c>
      <c r="BL10" s="2">
        <v>0.66900000000000004</v>
      </c>
      <c r="BM10" s="2">
        <v>7.2999999999999995E-2</v>
      </c>
      <c r="BN10" s="2">
        <v>0.05</v>
      </c>
      <c r="BO10" s="2">
        <v>4.4999999999999998E-2</v>
      </c>
      <c r="BP10" s="2">
        <v>1.2E-2</v>
      </c>
      <c r="BQ10" s="2">
        <v>7.1999999999999995E-2</v>
      </c>
    </row>
    <row r="11" spans="1:84" x14ac:dyDescent="0.2">
      <c r="A11" s="2">
        <v>13</v>
      </c>
      <c r="B11" s="2">
        <v>13</v>
      </c>
      <c r="C11" s="2" t="s">
        <v>375</v>
      </c>
      <c r="F11" s="2" t="s">
        <v>376</v>
      </c>
      <c r="G11" s="2" t="s">
        <v>376</v>
      </c>
      <c r="H11" s="2" t="s">
        <v>541</v>
      </c>
      <c r="J11" s="2">
        <v>0</v>
      </c>
      <c r="K11" s="2">
        <v>24.773</v>
      </c>
      <c r="L11" s="2">
        <v>42.415999999999997</v>
      </c>
      <c r="M11" s="2">
        <v>17.643999999999998</v>
      </c>
      <c r="N11" s="2">
        <v>406275.98300000001</v>
      </c>
      <c r="O11" s="2">
        <v>406275.98300000001</v>
      </c>
      <c r="P11" s="2">
        <v>0.127</v>
      </c>
      <c r="S11" s="3">
        <v>212747.90100000001</v>
      </c>
      <c r="T11" s="2">
        <v>193400</v>
      </c>
      <c r="U11" s="2">
        <v>5.9809999999999999</v>
      </c>
      <c r="V11" s="2">
        <v>14.506</v>
      </c>
      <c r="W11" s="2">
        <v>1.1160000000000001</v>
      </c>
      <c r="X11" s="2">
        <v>0.45</v>
      </c>
      <c r="Y11" s="2">
        <v>0.05</v>
      </c>
      <c r="Z11" s="2">
        <v>1.831</v>
      </c>
      <c r="AA11" s="2">
        <v>86.76</v>
      </c>
      <c r="AD11" s="2">
        <v>0.23799999999999999</v>
      </c>
      <c r="AF11" s="2">
        <v>5.569</v>
      </c>
      <c r="AG11" s="2">
        <v>2.6739999999999999</v>
      </c>
      <c r="AI11" s="2">
        <v>4.7E-2</v>
      </c>
      <c r="AM11" s="2">
        <v>5.9880000000000004</v>
      </c>
      <c r="AP11" s="2">
        <v>0.34399999999999997</v>
      </c>
      <c r="AQ11" s="12">
        <v>0.13100000000000001</v>
      </c>
      <c r="AR11" s="12">
        <v>0.34699999999999998</v>
      </c>
      <c r="AS11" s="12">
        <v>5.2999999999999999E-2</v>
      </c>
      <c r="AT11" s="12">
        <v>0.32400000000000001</v>
      </c>
      <c r="AU11" s="12">
        <v>0.14499999999999999</v>
      </c>
      <c r="AV11" s="12">
        <v>0.42199999999999999</v>
      </c>
      <c r="AW11" s="12">
        <v>0.46</v>
      </c>
      <c r="AX11" s="12">
        <v>0.20699999999999999</v>
      </c>
      <c r="AY11" s="12">
        <v>4.2999999999999997E-2</v>
      </c>
      <c r="AZ11" s="12">
        <v>0.215</v>
      </c>
      <c r="BA11" s="12">
        <v>0.309</v>
      </c>
      <c r="BB11" s="12">
        <v>6.2E-2</v>
      </c>
      <c r="BC11" s="12">
        <v>0.19600000000000001</v>
      </c>
      <c r="BD11" s="12">
        <v>1.2999999999999999E-2</v>
      </c>
      <c r="BE11" s="12">
        <v>3.7999999999999999E-2</v>
      </c>
      <c r="BF11" s="12">
        <v>0.03</v>
      </c>
      <c r="BG11" s="12">
        <v>0</v>
      </c>
      <c r="BI11" s="2">
        <v>8.0000000000000002E-3</v>
      </c>
      <c r="BL11" s="2">
        <v>0.755</v>
      </c>
      <c r="BM11" s="2">
        <v>8.8999999999999996E-2</v>
      </c>
      <c r="BN11" s="2">
        <v>3.2240000000000002</v>
      </c>
      <c r="BO11" s="2">
        <v>8.3000000000000004E-2</v>
      </c>
      <c r="BP11" s="2">
        <v>0</v>
      </c>
      <c r="BQ11" s="2">
        <v>0.08</v>
      </c>
    </row>
    <row r="12" spans="1:84" x14ac:dyDescent="0.2">
      <c r="A12" s="2">
        <v>14</v>
      </c>
      <c r="B12" s="2">
        <v>14</v>
      </c>
      <c r="C12" s="2" t="s">
        <v>377</v>
      </c>
      <c r="F12" s="2" t="s">
        <v>378</v>
      </c>
      <c r="G12" s="2" t="s">
        <v>378</v>
      </c>
      <c r="H12" s="2" t="s">
        <v>541</v>
      </c>
      <c r="J12" s="2">
        <v>0</v>
      </c>
      <c r="K12" s="2">
        <v>24.773</v>
      </c>
      <c r="L12" s="2">
        <v>80.733999999999995</v>
      </c>
      <c r="M12" s="2">
        <v>55.960999999999999</v>
      </c>
      <c r="N12" s="2">
        <v>407400.83799999999</v>
      </c>
      <c r="O12" s="2">
        <v>407400.83799999999</v>
      </c>
      <c r="P12" s="2">
        <v>0.03</v>
      </c>
      <c r="S12" s="3">
        <v>213884.587</v>
      </c>
      <c r="T12" s="2">
        <v>193400</v>
      </c>
      <c r="U12" s="2">
        <v>5.6559999999999997</v>
      </c>
      <c r="V12" s="2">
        <v>3.5219999999999998</v>
      </c>
      <c r="W12" s="2">
        <v>1.0920000000000001</v>
      </c>
      <c r="X12" s="2">
        <v>0.443</v>
      </c>
      <c r="Y12" s="2">
        <v>5.2999999999999999E-2</v>
      </c>
      <c r="Z12" s="2">
        <v>2.4540000000000002</v>
      </c>
      <c r="AA12" s="2">
        <v>83.22</v>
      </c>
      <c r="AD12" s="2">
        <v>5.7000000000000002E-2</v>
      </c>
      <c r="AF12" s="2">
        <v>8.3260000000000005</v>
      </c>
      <c r="AG12" s="2">
        <v>1.7250000000000001</v>
      </c>
      <c r="AH12" s="2">
        <v>3.0000000000000001E-3</v>
      </c>
      <c r="AI12" s="2">
        <v>7.0000000000000001E-3</v>
      </c>
      <c r="AM12" s="2">
        <v>6.8109999999999999</v>
      </c>
      <c r="AP12" s="2">
        <v>0.11799999999999999</v>
      </c>
      <c r="AQ12" s="12">
        <v>0.214</v>
      </c>
      <c r="AR12" s="12">
        <v>0.60499999999999998</v>
      </c>
      <c r="AS12" s="12">
        <v>9.7000000000000003E-2</v>
      </c>
      <c r="AT12" s="12">
        <v>0.46800000000000003</v>
      </c>
      <c r="AU12" s="12">
        <v>0.17100000000000001</v>
      </c>
      <c r="AV12" s="12">
        <v>0.32300000000000001</v>
      </c>
      <c r="AW12" s="12">
        <v>0.32300000000000001</v>
      </c>
      <c r="AX12" s="12">
        <v>0.21199999999999999</v>
      </c>
      <c r="AY12" s="12">
        <v>3.5000000000000003E-2</v>
      </c>
      <c r="AZ12" s="12">
        <v>0.217</v>
      </c>
      <c r="BA12" s="12">
        <v>0.217</v>
      </c>
      <c r="BB12" s="12">
        <v>4.9000000000000002E-2</v>
      </c>
      <c r="BC12" s="12">
        <v>0.13700000000000001</v>
      </c>
      <c r="BD12" s="12">
        <v>1.4999999999999999E-2</v>
      </c>
      <c r="BE12" s="12">
        <v>7.8E-2</v>
      </c>
      <c r="BF12" s="12">
        <v>7.0000000000000007E-2</v>
      </c>
      <c r="BG12" s="12">
        <v>4.0000000000000001E-3</v>
      </c>
      <c r="BH12" s="2">
        <v>0</v>
      </c>
      <c r="BI12" s="2">
        <v>0</v>
      </c>
      <c r="BJ12" s="2">
        <v>1E-3</v>
      </c>
      <c r="BL12" s="2">
        <v>0.65100000000000002</v>
      </c>
      <c r="BM12" s="2">
        <v>8.8999999999999996E-2</v>
      </c>
      <c r="BN12" s="2">
        <v>7.6999999999999999E-2</v>
      </c>
      <c r="BO12" s="2">
        <v>6.9000000000000006E-2</v>
      </c>
      <c r="BP12" s="2">
        <v>0</v>
      </c>
      <c r="BQ12" s="2">
        <v>4.2999999999999997E-2</v>
      </c>
    </row>
    <row r="13" spans="1:84" s="10" customFormat="1" x14ac:dyDescent="0.2">
      <c r="A13" s="2">
        <v>15</v>
      </c>
      <c r="B13" s="2">
        <v>15</v>
      </c>
      <c r="C13" s="2" t="s">
        <v>379</v>
      </c>
      <c r="D13" s="2"/>
      <c r="E13" s="2"/>
      <c r="F13" s="2" t="s">
        <v>380</v>
      </c>
      <c r="G13" s="2" t="s">
        <v>380</v>
      </c>
      <c r="H13" s="2" t="s">
        <v>541</v>
      </c>
      <c r="I13" s="2"/>
      <c r="J13" s="2">
        <v>0</v>
      </c>
      <c r="K13" s="2">
        <v>26.02</v>
      </c>
      <c r="L13" s="2">
        <v>80.733999999999995</v>
      </c>
      <c r="M13" s="2">
        <v>54.713999999999999</v>
      </c>
      <c r="N13" s="2">
        <v>408257.81800000003</v>
      </c>
      <c r="O13" s="2">
        <v>408257.81800000003</v>
      </c>
      <c r="P13" s="2">
        <v>3.1E-2</v>
      </c>
      <c r="Q13" s="2"/>
      <c r="R13" s="2"/>
      <c r="S13" s="3">
        <v>214734.299</v>
      </c>
      <c r="T13" s="2">
        <v>193400</v>
      </c>
      <c r="U13" s="2">
        <v>5.9349999999999996</v>
      </c>
      <c r="V13" s="2">
        <v>12.311999999999999</v>
      </c>
      <c r="W13" s="2">
        <v>0.97099999999999997</v>
      </c>
      <c r="X13" s="2">
        <v>0.51200000000000001</v>
      </c>
      <c r="Y13" s="2">
        <v>1.0999999999999999E-2</v>
      </c>
      <c r="Z13" s="2">
        <v>2.1869999999999998</v>
      </c>
      <c r="AA13" s="2">
        <v>83.855999999999995</v>
      </c>
      <c r="AB13" s="2"/>
      <c r="AC13" s="2"/>
      <c r="AD13" s="2">
        <v>6.4000000000000001E-2</v>
      </c>
      <c r="AE13" s="2"/>
      <c r="AF13" s="2">
        <v>3.7639999999999998</v>
      </c>
      <c r="AG13" s="2">
        <v>1.429</v>
      </c>
      <c r="AH13" s="2">
        <v>2.9729999999999999</v>
      </c>
      <c r="AI13" s="2">
        <v>0.27800000000000002</v>
      </c>
      <c r="AJ13" s="2"/>
      <c r="AK13" s="2"/>
      <c r="AL13" s="2"/>
      <c r="AM13" s="2">
        <v>7.1269999999999998</v>
      </c>
      <c r="AN13" s="2"/>
      <c r="AO13" s="2"/>
      <c r="AP13" s="2">
        <v>0.122</v>
      </c>
      <c r="AQ13" s="12">
        <v>9.4E-2</v>
      </c>
      <c r="AR13" s="12">
        <v>0.25900000000000001</v>
      </c>
      <c r="AS13" s="12">
        <v>3.9E-2</v>
      </c>
      <c r="AT13" s="12">
        <v>0.215</v>
      </c>
      <c r="AU13" s="12">
        <v>0.08</v>
      </c>
      <c r="AV13" s="12">
        <v>0.20300000000000001</v>
      </c>
      <c r="AW13" s="12">
        <v>0.19900000000000001</v>
      </c>
      <c r="AX13" s="12">
        <v>9.1999999999999998E-2</v>
      </c>
      <c r="AY13" s="12">
        <v>1.9E-2</v>
      </c>
      <c r="AZ13" s="12">
        <v>0.106</v>
      </c>
      <c r="BA13" s="12">
        <v>0.13600000000000001</v>
      </c>
      <c r="BB13" s="12">
        <v>3.7999999999999999E-2</v>
      </c>
      <c r="BC13" s="12">
        <v>0.16200000000000001</v>
      </c>
      <c r="BD13" s="12">
        <v>2.3E-2</v>
      </c>
      <c r="BE13" s="12">
        <v>0.189</v>
      </c>
      <c r="BF13" s="12">
        <v>0.17899999999999999</v>
      </c>
      <c r="BG13" s="12">
        <v>3.5999999999999997E-2</v>
      </c>
      <c r="BH13" s="2">
        <v>6.3E-2</v>
      </c>
      <c r="BI13" s="2">
        <v>7.1999999999999995E-2</v>
      </c>
      <c r="BJ13" s="2">
        <v>2E-3</v>
      </c>
      <c r="BK13" s="2"/>
      <c r="BL13" s="2">
        <v>0.79600000000000004</v>
      </c>
      <c r="BM13" s="2">
        <v>6.2E-2</v>
      </c>
      <c r="BN13" s="2">
        <v>3.7999999999999999E-2</v>
      </c>
      <c r="BO13" s="2">
        <v>3.4000000000000002E-2</v>
      </c>
      <c r="BP13" s="2">
        <v>1.4E-2</v>
      </c>
      <c r="BQ13" s="2">
        <v>0.25900000000000001</v>
      </c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84" x14ac:dyDescent="0.2">
      <c r="A14" s="2">
        <v>6</v>
      </c>
      <c r="B14" s="2">
        <v>6</v>
      </c>
      <c r="C14" s="2" t="s">
        <v>381</v>
      </c>
      <c r="F14" s="2" t="s">
        <v>364</v>
      </c>
      <c r="G14" s="2" t="s">
        <v>364</v>
      </c>
      <c r="H14" s="2" t="s">
        <v>550</v>
      </c>
      <c r="J14" s="2">
        <v>0</v>
      </c>
      <c r="K14" s="2">
        <v>25.344000000000001</v>
      </c>
      <c r="L14" s="2">
        <v>80.784999999999997</v>
      </c>
      <c r="M14" s="2">
        <v>55.441000000000003</v>
      </c>
      <c r="N14" s="2">
        <v>409804.23300000001</v>
      </c>
      <c r="O14" s="2">
        <v>409804.23300000001</v>
      </c>
      <c r="P14" s="2">
        <v>0.02</v>
      </c>
      <c r="Q14" s="2">
        <v>0.73699999999999999</v>
      </c>
      <c r="R14" s="2">
        <v>7.8490000000000002</v>
      </c>
      <c r="S14" s="3">
        <v>217654.68900000001</v>
      </c>
      <c r="T14" s="2">
        <v>192000</v>
      </c>
      <c r="U14" s="2">
        <v>6.8780000000000001</v>
      </c>
      <c r="V14" s="2">
        <v>22.462</v>
      </c>
      <c r="W14" s="2">
        <v>1.1819999999999999</v>
      </c>
      <c r="X14" s="2">
        <v>0.66800000000000004</v>
      </c>
      <c r="Y14" s="2">
        <v>8.8999999999999996E-2</v>
      </c>
      <c r="Z14" s="2">
        <v>3.5369999999999999</v>
      </c>
      <c r="AA14" s="2">
        <v>77.177999999999997</v>
      </c>
      <c r="AB14" s="2">
        <v>7.8789999999999996</v>
      </c>
      <c r="AC14" s="2">
        <v>7.4999999999999997E-2</v>
      </c>
      <c r="AD14" s="2">
        <v>3.7999999999999999E-2</v>
      </c>
      <c r="AE14" s="2">
        <v>4.9610000000000003</v>
      </c>
      <c r="AF14" s="2">
        <v>5.1710000000000003</v>
      </c>
      <c r="AG14" s="2">
        <v>3.25</v>
      </c>
      <c r="AH14" s="2">
        <v>1.425</v>
      </c>
      <c r="AI14" s="2">
        <v>9.1999999999999998E-2</v>
      </c>
      <c r="AJ14" s="2">
        <v>3.3000000000000002E-2</v>
      </c>
      <c r="AK14" s="2">
        <v>0.39700000000000002</v>
      </c>
      <c r="AL14" s="2">
        <v>3.5999999999999997E-2</v>
      </c>
      <c r="AM14" s="2">
        <v>7.5780000000000003</v>
      </c>
      <c r="AN14" s="2">
        <v>6.1619999999999999</v>
      </c>
      <c r="AP14" s="2">
        <v>0.11899999999999999</v>
      </c>
      <c r="AQ14" s="12">
        <v>0.32800000000000001</v>
      </c>
      <c r="AR14" s="12">
        <v>0.93899999999999995</v>
      </c>
      <c r="AS14" s="12">
        <v>0.11899999999999999</v>
      </c>
      <c r="AT14" s="12">
        <v>0.59399999999999997</v>
      </c>
      <c r="AU14" s="12">
        <v>0.191</v>
      </c>
      <c r="AV14" s="12">
        <v>0.39100000000000001</v>
      </c>
      <c r="AW14" s="12">
        <v>0.39800000000000002</v>
      </c>
      <c r="AX14" s="12">
        <v>0.248</v>
      </c>
      <c r="AY14" s="12">
        <v>4.3999999999999997E-2</v>
      </c>
      <c r="BA14" s="12">
        <v>0.30199999999999999</v>
      </c>
      <c r="BB14" s="12">
        <v>7.8E-2</v>
      </c>
      <c r="BC14" s="12">
        <v>0.21</v>
      </c>
      <c r="BD14" s="12">
        <v>0.02</v>
      </c>
      <c r="BE14" s="12">
        <v>0.14199999999999999</v>
      </c>
      <c r="BG14" s="12">
        <v>2.4E-2</v>
      </c>
      <c r="BH14" s="2">
        <v>5.0999999999999997E-2</v>
      </c>
      <c r="BJ14" s="2">
        <v>2E-3</v>
      </c>
      <c r="BK14" s="2">
        <v>0.42099999999999999</v>
      </c>
      <c r="BL14" s="2">
        <v>0.39700000000000002</v>
      </c>
      <c r="BM14" s="2">
        <v>5.5E-2</v>
      </c>
      <c r="BN14" s="2">
        <v>4.2000000000000003E-2</v>
      </c>
      <c r="BO14" s="2">
        <v>5.0999999999999997E-2</v>
      </c>
      <c r="BP14" s="2">
        <v>0.01</v>
      </c>
      <c r="BQ14" s="2">
        <v>9.4E-2</v>
      </c>
    </row>
    <row r="15" spans="1:84" x14ac:dyDescent="0.2">
      <c r="A15" s="2">
        <v>7</v>
      </c>
      <c r="B15" s="2">
        <v>7</v>
      </c>
      <c r="C15" s="2" t="s">
        <v>382</v>
      </c>
      <c r="F15" s="2" t="s">
        <v>366</v>
      </c>
      <c r="G15" s="2" t="s">
        <v>366</v>
      </c>
      <c r="H15" s="2" t="s">
        <v>550</v>
      </c>
      <c r="J15" s="2">
        <v>0</v>
      </c>
      <c r="K15" s="2">
        <v>25.344000000000001</v>
      </c>
      <c r="L15" s="2">
        <v>80.784999999999997</v>
      </c>
      <c r="M15" s="2">
        <v>55.441000000000003</v>
      </c>
      <c r="N15" s="2">
        <v>402914.10600000003</v>
      </c>
      <c r="O15" s="2">
        <v>402914.10600000003</v>
      </c>
      <c r="P15" s="2">
        <v>2.1999999999999999E-2</v>
      </c>
      <c r="Q15" s="2">
        <v>0.52900000000000003</v>
      </c>
      <c r="R15" s="2">
        <v>8.0169999999999995</v>
      </c>
      <c r="S15" s="3">
        <v>210777.098</v>
      </c>
      <c r="T15" s="2">
        <v>192000</v>
      </c>
      <c r="U15" s="2">
        <v>6.5389999999999997</v>
      </c>
      <c r="V15" s="2">
        <v>19.963000000000001</v>
      </c>
      <c r="W15" s="2">
        <v>1.0629999999999999</v>
      </c>
      <c r="X15" s="2">
        <v>0.68200000000000005</v>
      </c>
      <c r="Y15" s="2">
        <v>6.5000000000000002E-2</v>
      </c>
      <c r="Z15" s="2">
        <v>3.746</v>
      </c>
      <c r="AA15" s="2">
        <v>77.064999999999998</v>
      </c>
      <c r="AB15" s="2">
        <v>4.6970000000000001</v>
      </c>
      <c r="AC15" s="2">
        <v>9.2999999999999999E-2</v>
      </c>
      <c r="AD15" s="2">
        <v>4.3999999999999997E-2</v>
      </c>
      <c r="AE15" s="2">
        <v>3.101</v>
      </c>
      <c r="AF15" s="2">
        <v>3.13</v>
      </c>
      <c r="AG15" s="2">
        <v>2.14</v>
      </c>
      <c r="AH15" s="2">
        <v>1.587</v>
      </c>
      <c r="AI15" s="2">
        <v>8.5000000000000006E-2</v>
      </c>
      <c r="AJ15" s="2">
        <v>1.2999999999999999E-2</v>
      </c>
      <c r="AK15" s="2">
        <v>0.308</v>
      </c>
      <c r="AL15" s="2">
        <v>2.5999999999999999E-2</v>
      </c>
      <c r="AM15" s="2">
        <v>5.9219999999999997</v>
      </c>
      <c r="AN15" s="2">
        <v>4.6639999999999997</v>
      </c>
      <c r="AO15" s="2">
        <v>3.1E-2</v>
      </c>
      <c r="AP15" s="2">
        <v>0.113</v>
      </c>
      <c r="AQ15" s="12">
        <v>0.14699999999999999</v>
      </c>
      <c r="AR15" s="12">
        <v>0.39500000000000002</v>
      </c>
      <c r="AS15" s="12">
        <v>5.5E-2</v>
      </c>
      <c r="AT15" s="12">
        <v>0.29899999999999999</v>
      </c>
      <c r="AU15" s="12">
        <v>9.9000000000000005E-2</v>
      </c>
      <c r="AV15" s="12">
        <v>0.20499999999999999</v>
      </c>
      <c r="AW15" s="12">
        <v>0.20499999999999999</v>
      </c>
      <c r="AX15" s="12">
        <v>0.13100000000000001</v>
      </c>
      <c r="AY15" s="12">
        <v>2.5999999999999999E-2</v>
      </c>
      <c r="BA15" s="12">
        <v>0.193</v>
      </c>
      <c r="BB15" s="12">
        <v>4.9000000000000002E-2</v>
      </c>
      <c r="BC15" s="12">
        <v>0.184</v>
      </c>
      <c r="BD15" s="12">
        <v>1.7000000000000001E-2</v>
      </c>
      <c r="BE15" s="12">
        <v>0.11</v>
      </c>
      <c r="BG15" s="12">
        <v>1.9E-2</v>
      </c>
      <c r="BH15" s="2">
        <v>4.3999999999999997E-2</v>
      </c>
      <c r="BJ15" s="2">
        <v>1E-3</v>
      </c>
      <c r="BK15" s="2">
        <v>0.315</v>
      </c>
      <c r="BL15" s="2">
        <v>0.38</v>
      </c>
      <c r="BM15" s="2">
        <v>4.2000000000000003E-2</v>
      </c>
      <c r="BN15" s="2">
        <v>3.4000000000000002E-2</v>
      </c>
      <c r="BO15" s="2">
        <v>3.5999999999999997E-2</v>
      </c>
      <c r="BP15" s="2">
        <v>7.0000000000000001E-3</v>
      </c>
      <c r="BQ15" s="2">
        <v>5.5E-2</v>
      </c>
    </row>
    <row r="16" spans="1:84" x14ac:dyDescent="0.2">
      <c r="A16" s="2">
        <v>8</v>
      </c>
      <c r="B16" s="2">
        <v>8</v>
      </c>
      <c r="C16" s="2" t="s">
        <v>383</v>
      </c>
      <c r="F16" s="2" t="s">
        <v>368</v>
      </c>
      <c r="G16" s="2" t="s">
        <v>368</v>
      </c>
      <c r="H16" s="2" t="s">
        <v>550</v>
      </c>
      <c r="J16" s="2">
        <v>0</v>
      </c>
      <c r="K16" s="2">
        <v>25.344000000000001</v>
      </c>
      <c r="L16" s="2">
        <v>80.784999999999997</v>
      </c>
      <c r="M16" s="2">
        <v>55.441000000000003</v>
      </c>
      <c r="N16" s="2">
        <v>401903.97100000002</v>
      </c>
      <c r="O16" s="2">
        <v>401903.97100000002</v>
      </c>
      <c r="P16" s="2">
        <v>2.5999999999999999E-2</v>
      </c>
      <c r="Q16" s="2">
        <v>0.41799999999999998</v>
      </c>
      <c r="R16" s="2">
        <v>9.4570000000000007</v>
      </c>
      <c r="S16" s="3">
        <v>209766.486</v>
      </c>
      <c r="T16" s="2">
        <v>192000</v>
      </c>
      <c r="U16" s="2">
        <v>6.6609999999999996</v>
      </c>
      <c r="V16" s="2">
        <v>17.571000000000002</v>
      </c>
      <c r="W16" s="2">
        <v>0.92400000000000004</v>
      </c>
      <c r="X16" s="2">
        <v>0.69099999999999995</v>
      </c>
      <c r="Y16" s="2">
        <v>4.2999999999999997E-2</v>
      </c>
      <c r="Z16" s="2">
        <v>3.27</v>
      </c>
      <c r="AA16" s="2">
        <v>78.771000000000001</v>
      </c>
      <c r="AB16" s="2">
        <v>4.3330000000000002</v>
      </c>
      <c r="AD16" s="2">
        <v>5.7000000000000002E-2</v>
      </c>
      <c r="AE16" s="2">
        <v>4.2149999999999999</v>
      </c>
      <c r="AF16" s="2">
        <v>4.0960000000000001</v>
      </c>
      <c r="AG16" s="2">
        <v>1.835</v>
      </c>
      <c r="AH16" s="2">
        <v>1.7190000000000001</v>
      </c>
      <c r="AI16" s="2">
        <v>0.108</v>
      </c>
      <c r="AJ16" s="2">
        <v>0.01</v>
      </c>
      <c r="AK16" s="2">
        <v>0.30499999999999999</v>
      </c>
      <c r="AL16" s="2">
        <v>2.7E-2</v>
      </c>
      <c r="AM16" s="2">
        <v>5.9039999999999999</v>
      </c>
      <c r="AN16" s="2">
        <v>4.8280000000000003</v>
      </c>
      <c r="AO16" s="2">
        <v>2.9000000000000001E-2</v>
      </c>
      <c r="AP16" s="2">
        <v>0.13700000000000001</v>
      </c>
      <c r="AQ16" s="12">
        <v>0.128</v>
      </c>
      <c r="AR16" s="12">
        <v>0.374</v>
      </c>
      <c r="AS16" s="12">
        <v>5.7000000000000002E-2</v>
      </c>
      <c r="AT16" s="12">
        <v>0.252</v>
      </c>
      <c r="AU16" s="12">
        <v>0.106</v>
      </c>
      <c r="AV16" s="12">
        <v>0.22500000000000001</v>
      </c>
      <c r="AW16" s="12">
        <v>0.216</v>
      </c>
      <c r="AX16" s="12">
        <v>0.13100000000000001</v>
      </c>
      <c r="AY16" s="12">
        <v>2.8000000000000001E-2</v>
      </c>
      <c r="BA16" s="12">
        <v>0.17699999999999999</v>
      </c>
      <c r="BB16" s="12">
        <v>4.2999999999999997E-2</v>
      </c>
      <c r="BC16" s="12">
        <v>0.13600000000000001</v>
      </c>
      <c r="BD16" s="12">
        <v>1.0999999999999999E-2</v>
      </c>
      <c r="BE16" s="12">
        <v>9.4E-2</v>
      </c>
      <c r="BG16" s="12">
        <v>1.7000000000000001E-2</v>
      </c>
      <c r="BH16" s="2">
        <v>4.5999999999999999E-2</v>
      </c>
      <c r="BJ16" s="2">
        <v>1E-3</v>
      </c>
      <c r="BK16" s="2">
        <v>0.26500000000000001</v>
      </c>
      <c r="BL16" s="2">
        <v>0.39400000000000002</v>
      </c>
      <c r="BM16" s="2">
        <v>4.3999999999999997E-2</v>
      </c>
      <c r="BN16" s="2">
        <v>3.6999999999999998E-2</v>
      </c>
      <c r="BO16" s="2">
        <v>3.6999999999999998E-2</v>
      </c>
      <c r="BP16" s="2">
        <v>5.0000000000000001E-3</v>
      </c>
      <c r="BQ16" s="2">
        <v>4.2000000000000003E-2</v>
      </c>
    </row>
    <row r="17" spans="1:84" x14ac:dyDescent="0.2">
      <c r="A17" s="2">
        <v>9</v>
      </c>
      <c r="B17" s="2">
        <v>9</v>
      </c>
      <c r="C17" s="2" t="s">
        <v>384</v>
      </c>
      <c r="F17" s="2" t="s">
        <v>370</v>
      </c>
      <c r="G17" s="2" t="s">
        <v>370</v>
      </c>
      <c r="H17" s="2" t="s">
        <v>550</v>
      </c>
      <c r="J17" s="2">
        <v>0</v>
      </c>
      <c r="K17" s="2">
        <v>25.344000000000001</v>
      </c>
      <c r="L17" s="2">
        <v>80.784999999999997</v>
      </c>
      <c r="M17" s="2">
        <v>55.441000000000003</v>
      </c>
      <c r="N17" s="2">
        <v>404154.69</v>
      </c>
      <c r="O17" s="2">
        <v>404154.69</v>
      </c>
      <c r="P17" s="2">
        <v>4.2999999999999997E-2</v>
      </c>
      <c r="Q17" s="2">
        <v>0.58199999999999996</v>
      </c>
      <c r="R17" s="2">
        <v>13.177</v>
      </c>
      <c r="S17" s="3">
        <v>212000.83199999999</v>
      </c>
      <c r="T17" s="2">
        <v>192000</v>
      </c>
      <c r="U17" s="2">
        <v>6.87</v>
      </c>
      <c r="V17" s="2">
        <v>20.32</v>
      </c>
      <c r="W17" s="2">
        <v>0.98699999999999999</v>
      </c>
      <c r="X17" s="2">
        <v>0.76700000000000002</v>
      </c>
      <c r="Y17" s="2">
        <v>5.0999999999999997E-2</v>
      </c>
      <c r="Z17" s="2">
        <v>4.8899999999999997</v>
      </c>
      <c r="AA17" s="2">
        <v>76.391000000000005</v>
      </c>
      <c r="AB17" s="2">
        <v>8.1630000000000003</v>
      </c>
      <c r="AC17" s="2">
        <v>0.13100000000000001</v>
      </c>
      <c r="AD17" s="2">
        <v>8.7999999999999995E-2</v>
      </c>
      <c r="AE17" s="2">
        <v>6.5149999999999997</v>
      </c>
      <c r="AF17" s="2">
        <v>6.6360000000000001</v>
      </c>
      <c r="AG17" s="2">
        <v>2.94</v>
      </c>
      <c r="AH17" s="2">
        <v>1.929</v>
      </c>
      <c r="AI17" s="2">
        <v>0.16600000000000001</v>
      </c>
      <c r="AK17" s="2">
        <v>0.32</v>
      </c>
      <c r="AL17" s="2">
        <v>3.9E-2</v>
      </c>
      <c r="AM17" s="2">
        <v>6.1539999999999999</v>
      </c>
      <c r="AN17" s="2">
        <v>5.0380000000000003</v>
      </c>
      <c r="AO17" s="2">
        <v>3.7999999999999999E-2</v>
      </c>
      <c r="AP17" s="2">
        <v>0.188</v>
      </c>
      <c r="AQ17" s="12">
        <v>0.249</v>
      </c>
      <c r="AR17" s="12">
        <v>0.72</v>
      </c>
      <c r="AS17" s="12">
        <v>0.10199999999999999</v>
      </c>
      <c r="AT17" s="12">
        <v>0.52800000000000002</v>
      </c>
      <c r="AU17" s="12">
        <v>0.216</v>
      </c>
      <c r="AV17" s="12">
        <v>0.39600000000000002</v>
      </c>
      <c r="AW17" s="12">
        <v>0.39300000000000002</v>
      </c>
      <c r="AX17" s="12">
        <v>0.23599999999999999</v>
      </c>
      <c r="AY17" s="12">
        <v>4.2999999999999997E-2</v>
      </c>
      <c r="BA17" s="12">
        <v>0.3</v>
      </c>
      <c r="BB17" s="12">
        <v>7.0999999999999994E-2</v>
      </c>
      <c r="BC17" s="12">
        <v>0.219</v>
      </c>
      <c r="BD17" s="12">
        <v>2.8000000000000001E-2</v>
      </c>
      <c r="BE17" s="12">
        <v>0.27700000000000002</v>
      </c>
      <c r="BG17" s="12">
        <v>0.06</v>
      </c>
      <c r="BH17" s="2">
        <v>7.5999999999999998E-2</v>
      </c>
      <c r="BJ17" s="2">
        <v>3.0000000000000001E-3</v>
      </c>
      <c r="BK17" s="2">
        <v>0.35899999999999999</v>
      </c>
      <c r="BL17" s="2">
        <v>0.57299999999999995</v>
      </c>
      <c r="BM17" s="2">
        <v>0.17599999999999999</v>
      </c>
      <c r="BN17" s="2">
        <v>0.16400000000000001</v>
      </c>
      <c r="BO17" s="2">
        <v>0.16600000000000001</v>
      </c>
      <c r="BP17" s="2">
        <v>8.0000000000000002E-3</v>
      </c>
      <c r="BQ17" s="2">
        <v>5.0999999999999997E-2</v>
      </c>
    </row>
    <row r="18" spans="1:84" x14ac:dyDescent="0.2">
      <c r="A18" s="2">
        <v>10</v>
      </c>
      <c r="B18" s="2">
        <v>10</v>
      </c>
      <c r="C18" s="2" t="s">
        <v>385</v>
      </c>
      <c r="F18" s="2" t="s">
        <v>372</v>
      </c>
      <c r="G18" s="2" t="s">
        <v>372</v>
      </c>
      <c r="H18" s="2" t="s">
        <v>550</v>
      </c>
      <c r="J18" s="2">
        <v>0</v>
      </c>
      <c r="K18" s="2">
        <v>25.344000000000001</v>
      </c>
      <c r="L18" s="2">
        <v>80.784999999999997</v>
      </c>
      <c r="M18" s="2">
        <v>55.441000000000003</v>
      </c>
      <c r="N18" s="2">
        <v>401549.62199999997</v>
      </c>
      <c r="O18" s="2">
        <v>401549.62199999997</v>
      </c>
      <c r="P18" s="2">
        <v>3.7999999999999999E-2</v>
      </c>
      <c r="Q18" s="2">
        <v>0.221</v>
      </c>
      <c r="R18" s="2">
        <v>10.276999999999999</v>
      </c>
      <c r="S18" s="3">
        <v>209403.90900000001</v>
      </c>
      <c r="T18" s="2">
        <v>192000</v>
      </c>
      <c r="U18" s="2">
        <v>6.6660000000000004</v>
      </c>
      <c r="V18" s="2">
        <v>12.659000000000001</v>
      </c>
      <c r="W18" s="2">
        <v>1.2410000000000001</v>
      </c>
      <c r="X18" s="2">
        <v>0.68500000000000005</v>
      </c>
      <c r="Z18" s="2">
        <v>3.2549999999999999</v>
      </c>
      <c r="AA18" s="2">
        <v>75.617000000000004</v>
      </c>
      <c r="AB18" s="2">
        <v>9.1549999999999994</v>
      </c>
      <c r="AD18" s="2">
        <v>6.3E-2</v>
      </c>
      <c r="AE18" s="2">
        <v>6.9790000000000001</v>
      </c>
      <c r="AF18" s="2">
        <v>6.9509999999999996</v>
      </c>
      <c r="AG18" s="2">
        <v>1.8320000000000001</v>
      </c>
      <c r="AH18" s="2">
        <v>7.7779999999999996</v>
      </c>
      <c r="AI18" s="2">
        <v>0.311</v>
      </c>
      <c r="AJ18" s="2">
        <v>1.4E-2</v>
      </c>
      <c r="AK18" s="2">
        <v>0.34699999999999998</v>
      </c>
      <c r="AL18" s="2">
        <v>3.5000000000000003E-2</v>
      </c>
      <c r="AM18" s="2">
        <v>6.673</v>
      </c>
      <c r="AN18" s="2">
        <v>5.1459999999999999</v>
      </c>
      <c r="AO18" s="2">
        <v>2.8000000000000001E-2</v>
      </c>
      <c r="AP18" s="2">
        <v>0.14099999999999999</v>
      </c>
      <c r="AQ18" s="12">
        <v>0.17299999999999999</v>
      </c>
      <c r="AR18" s="12">
        <v>0.56599999999999995</v>
      </c>
      <c r="AS18" s="12">
        <v>8.6999999999999994E-2</v>
      </c>
      <c r="AT18" s="12">
        <v>0.42699999999999999</v>
      </c>
      <c r="AU18" s="12">
        <v>0.152</v>
      </c>
      <c r="AV18" s="12">
        <v>0.33500000000000002</v>
      </c>
      <c r="AW18" s="12">
        <v>0.34399999999999997</v>
      </c>
      <c r="AX18" s="12">
        <v>0.19800000000000001</v>
      </c>
      <c r="AY18" s="12">
        <v>3.4000000000000002E-2</v>
      </c>
      <c r="BA18" s="12">
        <v>0.23300000000000001</v>
      </c>
      <c r="BB18" s="12">
        <v>0.05</v>
      </c>
      <c r="BC18" s="12">
        <v>0.14899999999999999</v>
      </c>
      <c r="BD18" s="12">
        <v>1.4999999999999999E-2</v>
      </c>
      <c r="BE18" s="12">
        <v>0.14399999999999999</v>
      </c>
      <c r="BG18" s="12">
        <v>2.7E-2</v>
      </c>
      <c r="BH18" s="2">
        <v>0.20200000000000001</v>
      </c>
      <c r="BJ18" s="2">
        <v>4.0000000000000001E-3</v>
      </c>
      <c r="BK18" s="2">
        <v>0.313</v>
      </c>
      <c r="BL18" s="2">
        <v>0.42899999999999999</v>
      </c>
      <c r="BM18" s="2">
        <v>5.3999999999999999E-2</v>
      </c>
      <c r="BN18" s="2">
        <v>4.1000000000000002E-2</v>
      </c>
      <c r="BO18" s="2">
        <v>4.1000000000000002E-2</v>
      </c>
      <c r="BP18" s="2">
        <v>1.7000000000000001E-2</v>
      </c>
      <c r="BQ18" s="2">
        <v>7.5999999999999998E-2</v>
      </c>
    </row>
    <row r="19" spans="1:84" x14ac:dyDescent="0.2">
      <c r="A19" s="2">
        <v>11</v>
      </c>
      <c r="B19" s="2">
        <v>11</v>
      </c>
      <c r="C19" s="2" t="s">
        <v>386</v>
      </c>
      <c r="F19" s="2" t="s">
        <v>374</v>
      </c>
      <c r="G19" s="2" t="s">
        <v>374</v>
      </c>
      <c r="H19" s="2" t="s">
        <v>550</v>
      </c>
      <c r="J19" s="2">
        <v>0</v>
      </c>
      <c r="K19" s="2">
        <v>25.344000000000001</v>
      </c>
      <c r="L19" s="2">
        <v>80.784999999999997</v>
      </c>
      <c r="M19" s="2">
        <v>55.441000000000003</v>
      </c>
      <c r="N19" s="2">
        <v>398910.54399999999</v>
      </c>
      <c r="O19" s="2">
        <v>398910.54399999999</v>
      </c>
      <c r="P19" s="2">
        <v>4.1000000000000002E-2</v>
      </c>
      <c r="Q19" s="2">
        <v>0.314</v>
      </c>
      <c r="R19" s="2">
        <v>11.513999999999999</v>
      </c>
      <c r="S19" s="3">
        <v>206765.63699999999</v>
      </c>
      <c r="T19" s="2">
        <v>192000</v>
      </c>
      <c r="U19" s="2">
        <v>6.5460000000000003</v>
      </c>
      <c r="V19" s="2">
        <v>16.321000000000002</v>
      </c>
      <c r="W19" s="2">
        <v>2.4020000000000001</v>
      </c>
      <c r="X19" s="2">
        <v>0.748</v>
      </c>
      <c r="Z19" s="2">
        <v>4.056</v>
      </c>
      <c r="AA19" s="2">
        <v>76.135999999999996</v>
      </c>
      <c r="AB19" s="2">
        <v>7.6760000000000002</v>
      </c>
      <c r="AC19" s="2">
        <v>7.4999999999999997E-2</v>
      </c>
      <c r="AD19" s="2">
        <v>6.9000000000000006E-2</v>
      </c>
      <c r="AE19" s="2">
        <v>4.444</v>
      </c>
      <c r="AF19" s="2">
        <v>4.4969999999999999</v>
      </c>
      <c r="AG19" s="2">
        <v>2.0539999999999998</v>
      </c>
      <c r="AH19" s="2">
        <v>4.109</v>
      </c>
      <c r="AI19" s="2">
        <v>0.38200000000000001</v>
      </c>
      <c r="AJ19" s="2">
        <v>1.9E-2</v>
      </c>
      <c r="AK19" s="2">
        <v>0.314</v>
      </c>
      <c r="AL19" s="2">
        <v>4.5999999999999999E-2</v>
      </c>
      <c r="AM19" s="2">
        <v>5.774</v>
      </c>
      <c r="AN19" s="2">
        <v>4.6550000000000002</v>
      </c>
      <c r="AO19" s="2">
        <v>2.3E-2</v>
      </c>
      <c r="AP19" s="2">
        <v>0.151</v>
      </c>
      <c r="AQ19" s="12">
        <v>0.11700000000000001</v>
      </c>
      <c r="AR19" s="12">
        <v>0.36699999999999999</v>
      </c>
      <c r="AS19" s="12">
        <v>5.6000000000000001E-2</v>
      </c>
      <c r="AT19" s="12">
        <v>0.30099999999999999</v>
      </c>
      <c r="AU19" s="12">
        <v>0.129</v>
      </c>
      <c r="AV19" s="12">
        <v>0.255</v>
      </c>
      <c r="AW19" s="12">
        <v>0.25700000000000001</v>
      </c>
      <c r="AX19" s="12">
        <v>0.14899999999999999</v>
      </c>
      <c r="AY19" s="12">
        <v>2.9000000000000001E-2</v>
      </c>
      <c r="BA19" s="12">
        <v>0.20399999999999999</v>
      </c>
      <c r="BB19" s="12">
        <v>5.6000000000000001E-2</v>
      </c>
      <c r="BC19" s="12">
        <v>0.17899999999999999</v>
      </c>
      <c r="BD19" s="12">
        <v>2.1999999999999999E-2</v>
      </c>
      <c r="BE19" s="12">
        <v>0.187</v>
      </c>
      <c r="BG19" s="12">
        <v>3.5999999999999997E-2</v>
      </c>
      <c r="BH19" s="2">
        <v>0.114</v>
      </c>
      <c r="BJ19" s="2">
        <v>4.0000000000000001E-3</v>
      </c>
      <c r="BK19" s="2">
        <v>0.40400000000000003</v>
      </c>
      <c r="BL19" s="2">
        <v>0.35799999999999998</v>
      </c>
      <c r="BM19" s="2">
        <v>5.3999999999999999E-2</v>
      </c>
      <c r="BN19" s="2">
        <v>4.4999999999999998E-2</v>
      </c>
      <c r="BO19" s="2">
        <v>4.8000000000000001E-2</v>
      </c>
      <c r="BP19" s="2">
        <v>1.0999999999999999E-2</v>
      </c>
      <c r="BQ19" s="2">
        <v>8.8999999999999996E-2</v>
      </c>
    </row>
    <row r="20" spans="1:84" x14ac:dyDescent="0.2">
      <c r="A20" s="2">
        <v>13</v>
      </c>
      <c r="B20" s="2">
        <v>13</v>
      </c>
      <c r="C20" s="2" t="s">
        <v>387</v>
      </c>
      <c r="F20" s="2" t="s">
        <v>376</v>
      </c>
      <c r="G20" s="2" t="s">
        <v>376</v>
      </c>
      <c r="H20" s="2" t="s">
        <v>550</v>
      </c>
      <c r="J20" s="2">
        <v>0</v>
      </c>
      <c r="K20" s="2">
        <v>25.344000000000001</v>
      </c>
      <c r="L20" s="2">
        <v>80.784999999999997</v>
      </c>
      <c r="M20" s="2">
        <v>55.441000000000003</v>
      </c>
      <c r="N20" s="2">
        <v>402282.93699999998</v>
      </c>
      <c r="O20" s="2">
        <v>402282.93699999998</v>
      </c>
      <c r="P20" s="2">
        <v>7.8E-2</v>
      </c>
      <c r="Q20" s="2">
        <v>0.77400000000000002</v>
      </c>
      <c r="R20" s="2">
        <v>28.329000000000001</v>
      </c>
      <c r="S20" s="3">
        <v>210099.726</v>
      </c>
      <c r="T20" s="2">
        <v>192000</v>
      </c>
      <c r="U20" s="2">
        <v>6.516</v>
      </c>
      <c r="V20" s="2">
        <v>8.0389999999999997</v>
      </c>
      <c r="W20" s="2">
        <v>0.95299999999999996</v>
      </c>
      <c r="X20" s="2">
        <v>0.60799999999999998</v>
      </c>
      <c r="Z20" s="2">
        <v>2.5419999999999998</v>
      </c>
      <c r="AA20" s="2">
        <v>83.492999999999995</v>
      </c>
      <c r="AB20" s="2">
        <v>33.991</v>
      </c>
      <c r="AD20" s="2">
        <v>0.17899999999999999</v>
      </c>
      <c r="AE20" s="2">
        <v>6.0519999999999996</v>
      </c>
      <c r="AF20" s="2">
        <v>6.0860000000000003</v>
      </c>
      <c r="AG20" s="2">
        <v>1.6890000000000001</v>
      </c>
      <c r="AI20" s="2">
        <v>2.1999999999999999E-2</v>
      </c>
      <c r="AJ20" s="2">
        <v>0.03</v>
      </c>
      <c r="AK20" s="2">
        <v>0.317</v>
      </c>
      <c r="AL20" s="2">
        <v>2.7E-2</v>
      </c>
      <c r="AM20" s="2">
        <v>6.391</v>
      </c>
      <c r="AN20" s="2">
        <v>5.0670000000000002</v>
      </c>
      <c r="AO20" s="2">
        <v>0.03</v>
      </c>
      <c r="AP20" s="2">
        <v>0.32200000000000001</v>
      </c>
      <c r="AQ20" s="12">
        <v>0.13500000000000001</v>
      </c>
      <c r="AR20" s="12">
        <v>0.34200000000000003</v>
      </c>
      <c r="AS20" s="12">
        <v>5.0999999999999997E-2</v>
      </c>
      <c r="AT20" s="12">
        <v>0.28100000000000003</v>
      </c>
      <c r="AU20" s="12">
        <v>0.104</v>
      </c>
      <c r="AV20" s="12">
        <v>0.378</v>
      </c>
      <c r="AW20" s="12">
        <v>0.373</v>
      </c>
      <c r="AX20" s="12">
        <v>0.16400000000000001</v>
      </c>
      <c r="AY20" s="12">
        <v>0.03</v>
      </c>
      <c r="BA20" s="12">
        <v>0.21099999999999999</v>
      </c>
      <c r="BB20" s="12">
        <v>4.3999999999999997E-2</v>
      </c>
      <c r="BC20" s="12">
        <v>0.13200000000000001</v>
      </c>
      <c r="BD20" s="12">
        <v>1.0999999999999999E-2</v>
      </c>
      <c r="BE20" s="12">
        <v>2.5999999999999999E-2</v>
      </c>
      <c r="BK20" s="2">
        <v>2.0680000000000001</v>
      </c>
      <c r="BL20" s="2">
        <v>0.40300000000000002</v>
      </c>
      <c r="BM20" s="2">
        <v>7.1999999999999995E-2</v>
      </c>
      <c r="BN20" s="2">
        <v>6.9000000000000006E-2</v>
      </c>
      <c r="BO20" s="2">
        <v>0.06</v>
      </c>
      <c r="BP20" s="2">
        <v>0</v>
      </c>
      <c r="BQ20" s="2">
        <v>8.5999999999999993E-2</v>
      </c>
    </row>
    <row r="21" spans="1:84" x14ac:dyDescent="0.2">
      <c r="A21" s="2">
        <v>14</v>
      </c>
      <c r="B21" s="2">
        <v>14</v>
      </c>
      <c r="C21" s="2" t="s">
        <v>388</v>
      </c>
      <c r="F21" s="2" t="s">
        <v>378</v>
      </c>
      <c r="G21" s="2" t="s">
        <v>378</v>
      </c>
      <c r="H21" s="2" t="s">
        <v>550</v>
      </c>
      <c r="J21" s="2">
        <v>0</v>
      </c>
      <c r="K21" s="2">
        <v>25.344000000000001</v>
      </c>
      <c r="L21" s="2">
        <v>80.784999999999997</v>
      </c>
      <c r="M21" s="2">
        <v>55.441000000000003</v>
      </c>
      <c r="N21" s="2">
        <v>402655.74300000002</v>
      </c>
      <c r="O21" s="2">
        <v>402655.74300000002</v>
      </c>
      <c r="P21" s="2">
        <v>3.4000000000000002E-2</v>
      </c>
      <c r="Q21" s="2">
        <v>0.22600000000000001</v>
      </c>
      <c r="R21" s="2">
        <v>11.605</v>
      </c>
      <c r="S21" s="3">
        <v>210521.867</v>
      </c>
      <c r="T21" s="2">
        <v>192000</v>
      </c>
      <c r="U21" s="2">
        <v>6.3780000000000001</v>
      </c>
      <c r="V21" s="2">
        <v>4.8419999999999996</v>
      </c>
      <c r="W21" s="2">
        <v>0.93300000000000005</v>
      </c>
      <c r="X21" s="2">
        <v>0.58399999999999996</v>
      </c>
      <c r="Y21" s="2">
        <v>7.8E-2</v>
      </c>
      <c r="Z21" s="2">
        <v>2.6819999999999999</v>
      </c>
      <c r="AA21" s="2">
        <v>79.536000000000001</v>
      </c>
      <c r="AB21" s="2">
        <v>11.840999999999999</v>
      </c>
      <c r="AD21" s="2">
        <v>7.6999999999999999E-2</v>
      </c>
      <c r="AE21" s="2">
        <v>4.6539999999999999</v>
      </c>
      <c r="AF21" s="2">
        <v>4.6920000000000002</v>
      </c>
      <c r="AG21" s="2">
        <v>1.982</v>
      </c>
      <c r="AH21" s="2">
        <v>7.0000000000000001E-3</v>
      </c>
      <c r="AI21" s="2">
        <v>2.1999999999999999E-2</v>
      </c>
      <c r="AJ21" s="2">
        <v>0.02</v>
      </c>
      <c r="AK21" s="2">
        <v>0.31900000000000001</v>
      </c>
      <c r="AL21" s="2">
        <v>2.3E-2</v>
      </c>
      <c r="AM21" s="2">
        <v>6.5810000000000004</v>
      </c>
      <c r="AN21" s="2">
        <v>5.2140000000000004</v>
      </c>
      <c r="AO21" s="2">
        <v>4.3999999999999997E-2</v>
      </c>
      <c r="AP21" s="2">
        <v>0.15</v>
      </c>
      <c r="AQ21" s="12">
        <v>0.129</v>
      </c>
      <c r="AR21" s="12">
        <v>0.39900000000000002</v>
      </c>
      <c r="AS21" s="12">
        <v>6.2E-2</v>
      </c>
      <c r="AT21" s="12">
        <v>0.307</v>
      </c>
      <c r="AU21" s="12">
        <v>0.113</v>
      </c>
      <c r="AV21" s="12">
        <v>0.24299999999999999</v>
      </c>
      <c r="AW21" s="12">
        <v>0.24</v>
      </c>
      <c r="AX21" s="12">
        <v>0.151</v>
      </c>
      <c r="AY21" s="12">
        <v>2.9000000000000001E-2</v>
      </c>
      <c r="BA21" s="12">
        <v>0.19</v>
      </c>
      <c r="BB21" s="12">
        <v>5.3999999999999999E-2</v>
      </c>
      <c r="BC21" s="12">
        <v>0.193</v>
      </c>
      <c r="BD21" s="12">
        <v>2.3E-2</v>
      </c>
      <c r="BE21" s="12">
        <v>0.121</v>
      </c>
      <c r="BG21" s="12">
        <v>8.9999999999999993E-3</v>
      </c>
      <c r="BK21" s="2">
        <v>0.432</v>
      </c>
      <c r="BL21" s="2">
        <v>0.34100000000000003</v>
      </c>
      <c r="BM21" s="2">
        <v>6.8000000000000005E-2</v>
      </c>
      <c r="BN21" s="2">
        <v>6.3E-2</v>
      </c>
      <c r="BO21" s="2">
        <v>5.8999999999999997E-2</v>
      </c>
      <c r="BQ21" s="2">
        <v>7.4999999999999997E-2</v>
      </c>
    </row>
    <row r="22" spans="1:84" x14ac:dyDescent="0.2">
      <c r="A22" s="2">
        <v>15</v>
      </c>
      <c r="B22" s="2">
        <v>15</v>
      </c>
      <c r="C22" s="2" t="s">
        <v>389</v>
      </c>
      <c r="F22" s="2" t="s">
        <v>380</v>
      </c>
      <c r="G22" s="2" t="s">
        <v>380</v>
      </c>
      <c r="H22" s="2" t="s">
        <v>550</v>
      </c>
      <c r="J22" s="2">
        <v>0</v>
      </c>
      <c r="K22" s="2">
        <v>25.344000000000001</v>
      </c>
      <c r="L22" s="2">
        <v>80.784999999999997</v>
      </c>
      <c r="M22" s="2">
        <v>55.441000000000003</v>
      </c>
      <c r="N22" s="2">
        <v>401567.19900000002</v>
      </c>
      <c r="O22" s="2">
        <v>401567.19900000002</v>
      </c>
      <c r="P22" s="2">
        <v>6.5000000000000002E-2</v>
      </c>
      <c r="Q22" s="2">
        <v>0.82899999999999996</v>
      </c>
      <c r="R22" s="2">
        <v>23.077000000000002</v>
      </c>
      <c r="S22" s="3">
        <v>209380.538</v>
      </c>
      <c r="T22" s="2">
        <v>192000</v>
      </c>
      <c r="U22" s="2">
        <v>6.4009999999999998</v>
      </c>
      <c r="V22" s="2">
        <v>19.562000000000001</v>
      </c>
      <c r="W22" s="2">
        <v>0.90200000000000002</v>
      </c>
      <c r="X22" s="2">
        <v>2.6709999999999998</v>
      </c>
      <c r="Y22" s="2">
        <v>7.9000000000000001E-2</v>
      </c>
      <c r="Z22" s="2">
        <v>3.6840000000000002</v>
      </c>
      <c r="AA22" s="2">
        <v>79.387</v>
      </c>
      <c r="AB22" s="2">
        <v>28.477</v>
      </c>
      <c r="AC22" s="2">
        <v>6.9000000000000006E-2</v>
      </c>
      <c r="AD22" s="2">
        <v>0.13600000000000001</v>
      </c>
      <c r="AE22" s="2">
        <v>7.6760000000000002</v>
      </c>
      <c r="AF22" s="2">
        <v>7.6790000000000003</v>
      </c>
      <c r="AG22" s="2">
        <v>1.3759999999999999</v>
      </c>
      <c r="AH22" s="2">
        <v>1.3839999999999999</v>
      </c>
      <c r="AI22" s="2">
        <v>0.45100000000000001</v>
      </c>
      <c r="AK22" s="2">
        <v>0.372</v>
      </c>
      <c r="AL22" s="2">
        <v>0.03</v>
      </c>
      <c r="AM22" s="2">
        <v>7.5910000000000002</v>
      </c>
      <c r="AN22" s="2">
        <v>6.1559999999999997</v>
      </c>
      <c r="AO22" s="2">
        <v>5.2999999999999999E-2</v>
      </c>
      <c r="AP22" s="2">
        <v>0.23100000000000001</v>
      </c>
      <c r="AQ22" s="12">
        <v>0.17899999999999999</v>
      </c>
      <c r="AR22" s="12">
        <v>0.40699999999999997</v>
      </c>
      <c r="AS22" s="12">
        <v>6.2E-2</v>
      </c>
      <c r="AT22" s="12">
        <v>0.34399999999999997</v>
      </c>
      <c r="AU22" s="12">
        <v>0.112</v>
      </c>
      <c r="AV22" s="12">
        <v>0.373</v>
      </c>
      <c r="AW22" s="12">
        <v>0.376</v>
      </c>
      <c r="AX22" s="12">
        <v>0.14799999999999999</v>
      </c>
      <c r="AY22" s="12">
        <v>2.8000000000000001E-2</v>
      </c>
      <c r="BA22" s="12">
        <v>0.16600000000000001</v>
      </c>
      <c r="BB22" s="12">
        <v>0.04</v>
      </c>
      <c r="BC22" s="12">
        <v>0.11899999999999999</v>
      </c>
      <c r="BD22" s="12">
        <v>1.4E-2</v>
      </c>
      <c r="BE22" s="12">
        <v>9.5000000000000001E-2</v>
      </c>
      <c r="BG22" s="12">
        <v>1.2999999999999999E-2</v>
      </c>
      <c r="BH22" s="2">
        <v>3.3000000000000002E-2</v>
      </c>
      <c r="BJ22" s="2">
        <v>4.0000000000000001E-3</v>
      </c>
      <c r="BK22" s="2">
        <v>1.0329999999999999</v>
      </c>
      <c r="BL22" s="2">
        <v>0.36299999999999999</v>
      </c>
      <c r="BM22" s="2">
        <v>9.9000000000000005E-2</v>
      </c>
      <c r="BN22" s="2">
        <v>5.8000000000000003E-2</v>
      </c>
      <c r="BO22" s="2">
        <v>6.2E-2</v>
      </c>
      <c r="BP22" s="2">
        <v>0.01</v>
      </c>
      <c r="BQ22" s="2">
        <v>0.34399999999999997</v>
      </c>
    </row>
    <row r="23" spans="1:84" x14ac:dyDescent="0.2">
      <c r="A23" s="2">
        <v>81</v>
      </c>
      <c r="B23" s="2">
        <v>81</v>
      </c>
      <c r="C23" s="2" t="s">
        <v>390</v>
      </c>
      <c r="F23" s="2" t="s">
        <v>391</v>
      </c>
      <c r="G23" s="2" t="s">
        <v>391</v>
      </c>
      <c r="H23" s="2" t="s">
        <v>550</v>
      </c>
      <c r="J23" s="2">
        <v>0</v>
      </c>
      <c r="K23" s="2">
        <v>25.344000000000001</v>
      </c>
      <c r="L23" s="2">
        <v>80.784999999999997</v>
      </c>
      <c r="M23" s="2">
        <v>55.441000000000003</v>
      </c>
      <c r="N23" s="2">
        <v>403358.26299999998</v>
      </c>
      <c r="O23" s="2">
        <v>403358.26299999998</v>
      </c>
      <c r="P23" s="2">
        <v>0.111</v>
      </c>
      <c r="Q23" s="2">
        <v>1.0549999999999999</v>
      </c>
      <c r="R23" s="2">
        <v>24.544</v>
      </c>
      <c r="S23" s="3">
        <v>211145.41200000001</v>
      </c>
      <c r="T23" s="2">
        <v>192000</v>
      </c>
      <c r="U23" s="2">
        <v>5.1040000000000001</v>
      </c>
      <c r="V23" s="2">
        <v>52.965000000000003</v>
      </c>
      <c r="W23" s="2">
        <v>0.91400000000000003</v>
      </c>
      <c r="X23" s="2">
        <v>0.57899999999999996</v>
      </c>
      <c r="Z23" s="2">
        <v>2.5779999999999998</v>
      </c>
      <c r="AA23" s="2">
        <v>77.941000000000003</v>
      </c>
      <c r="AB23" s="2">
        <v>25.494</v>
      </c>
      <c r="AD23" s="2">
        <v>0.218</v>
      </c>
      <c r="AE23" s="2">
        <v>5.423</v>
      </c>
      <c r="AF23" s="2">
        <v>5.6449999999999996</v>
      </c>
      <c r="AG23" s="2">
        <v>2.8919999999999999</v>
      </c>
      <c r="AH23" s="2">
        <v>0.26100000000000001</v>
      </c>
      <c r="AI23" s="2">
        <v>0.99099999999999999</v>
      </c>
      <c r="AJ23" s="2">
        <v>5.6000000000000001E-2</v>
      </c>
      <c r="AK23" s="2">
        <v>0.432</v>
      </c>
      <c r="AL23" s="2">
        <v>3.5999999999999997E-2</v>
      </c>
      <c r="AM23" s="2">
        <v>8.0619999999999994</v>
      </c>
      <c r="AN23" s="2">
        <v>6.7850000000000001</v>
      </c>
      <c r="AO23" s="2">
        <v>5.8000000000000003E-2</v>
      </c>
      <c r="AP23" s="2">
        <v>0.307</v>
      </c>
      <c r="AQ23" s="12">
        <v>0.155</v>
      </c>
      <c r="AR23" s="12">
        <v>0.375</v>
      </c>
      <c r="AS23" s="12">
        <v>5.8000000000000003E-2</v>
      </c>
      <c r="AT23" s="12">
        <v>0.27700000000000002</v>
      </c>
      <c r="AU23" s="12">
        <v>0.111</v>
      </c>
      <c r="AV23" s="12">
        <v>0.52100000000000002</v>
      </c>
      <c r="AW23" s="12">
        <v>0.51400000000000001</v>
      </c>
      <c r="AX23" s="12">
        <v>0.20300000000000001</v>
      </c>
      <c r="AY23" s="12">
        <v>3.7999999999999999E-2</v>
      </c>
      <c r="BA23" s="12">
        <v>0.29699999999999999</v>
      </c>
      <c r="BB23" s="12">
        <v>7.4999999999999997E-2</v>
      </c>
      <c r="BC23" s="12">
        <v>0.217</v>
      </c>
      <c r="BD23" s="12">
        <v>2.1999999999999999E-2</v>
      </c>
      <c r="BE23" s="12">
        <v>0.106</v>
      </c>
      <c r="BG23" s="12">
        <v>1.2999999999999999E-2</v>
      </c>
      <c r="BH23" s="2">
        <v>5.0000000000000001E-3</v>
      </c>
      <c r="BJ23" s="2">
        <v>0.01</v>
      </c>
      <c r="BK23" s="2">
        <v>1.157</v>
      </c>
      <c r="BL23" s="2">
        <v>0.435</v>
      </c>
      <c r="BM23" s="2">
        <v>0.10199999999999999</v>
      </c>
      <c r="BN23" s="2">
        <v>7.2999999999999995E-2</v>
      </c>
      <c r="BO23" s="2">
        <v>0.105</v>
      </c>
      <c r="BP23" s="2">
        <v>8.9999999999999993E-3</v>
      </c>
      <c r="BQ23" s="2">
        <v>0.13900000000000001</v>
      </c>
    </row>
    <row r="24" spans="1:84" x14ac:dyDescent="0.2">
      <c r="A24" s="2">
        <v>82</v>
      </c>
      <c r="B24" s="2">
        <v>82</v>
      </c>
      <c r="C24" s="2" t="s">
        <v>392</v>
      </c>
      <c r="F24" s="2" t="s">
        <v>393</v>
      </c>
      <c r="G24" s="2" t="s">
        <v>393</v>
      </c>
      <c r="H24" s="2" t="s">
        <v>550</v>
      </c>
      <c r="J24" s="2">
        <v>0</v>
      </c>
      <c r="K24" s="2">
        <v>25.344000000000001</v>
      </c>
      <c r="L24" s="2">
        <v>80.784999999999997</v>
      </c>
      <c r="M24" s="2">
        <v>55.441000000000003</v>
      </c>
      <c r="N24" s="2">
        <v>398366.12699999998</v>
      </c>
      <c r="O24" s="2">
        <v>398366.12699999998</v>
      </c>
      <c r="P24" s="2">
        <v>4.2999999999999997E-2</v>
      </c>
      <c r="Q24" s="2">
        <v>0.29399999999999998</v>
      </c>
      <c r="R24" s="2">
        <v>9.8070000000000004</v>
      </c>
      <c r="S24" s="3">
        <v>206228.96900000001</v>
      </c>
      <c r="T24" s="2">
        <v>192000</v>
      </c>
      <c r="U24" s="2">
        <v>4.84</v>
      </c>
      <c r="V24" s="2">
        <v>1.331</v>
      </c>
      <c r="W24" s="2">
        <v>0.89400000000000002</v>
      </c>
      <c r="X24" s="2">
        <v>0.66300000000000003</v>
      </c>
      <c r="Y24" s="2">
        <v>9.8000000000000004E-2</v>
      </c>
      <c r="Z24" s="2">
        <v>2.5539999999999998</v>
      </c>
      <c r="AA24" s="2">
        <v>77.975999999999999</v>
      </c>
      <c r="AB24" s="2">
        <v>20.260999999999999</v>
      </c>
      <c r="AC24" s="2">
        <v>5.1999999999999998E-2</v>
      </c>
      <c r="AD24" s="2">
        <v>8.5000000000000006E-2</v>
      </c>
      <c r="AE24" s="2">
        <v>7.5519999999999996</v>
      </c>
      <c r="AF24" s="2">
        <v>7.609</v>
      </c>
      <c r="AG24" s="2">
        <v>1.5009999999999999</v>
      </c>
      <c r="AI24" s="2">
        <v>5.0000000000000001E-3</v>
      </c>
      <c r="AJ24" s="2">
        <v>1.7000000000000001E-2</v>
      </c>
      <c r="AK24" s="2">
        <v>0.34300000000000003</v>
      </c>
      <c r="AL24" s="2">
        <v>3.5999999999999997E-2</v>
      </c>
      <c r="AM24" s="2">
        <v>6.8220000000000001</v>
      </c>
      <c r="AN24" s="2">
        <v>5.5780000000000003</v>
      </c>
      <c r="AO24" s="2">
        <v>2.7E-2</v>
      </c>
      <c r="AP24" s="2">
        <v>0.115</v>
      </c>
      <c r="AQ24" s="12">
        <v>0.19400000000000001</v>
      </c>
      <c r="AR24" s="12">
        <v>0.53200000000000003</v>
      </c>
      <c r="AS24" s="12">
        <v>7.3999999999999996E-2</v>
      </c>
      <c r="AT24" s="12">
        <v>0.39</v>
      </c>
      <c r="AU24" s="12">
        <v>0.154</v>
      </c>
      <c r="AV24" s="12">
        <v>0.32400000000000001</v>
      </c>
      <c r="AW24" s="12">
        <v>0.313</v>
      </c>
      <c r="AX24" s="12">
        <v>0.188</v>
      </c>
      <c r="AY24" s="12">
        <v>3.2000000000000001E-2</v>
      </c>
      <c r="BA24" s="12">
        <v>0.191</v>
      </c>
      <c r="BB24" s="12">
        <v>4.3999999999999997E-2</v>
      </c>
      <c r="BC24" s="12">
        <v>0.13900000000000001</v>
      </c>
      <c r="BD24" s="12">
        <v>1.7000000000000001E-2</v>
      </c>
      <c r="BE24" s="12">
        <v>6.0999999999999999E-2</v>
      </c>
      <c r="BG24" s="12">
        <v>2E-3</v>
      </c>
      <c r="BK24" s="2">
        <v>0.51300000000000001</v>
      </c>
      <c r="BL24" s="2">
        <v>0.45200000000000001</v>
      </c>
      <c r="BM24" s="2">
        <v>0.11899999999999999</v>
      </c>
      <c r="BN24" s="2">
        <v>0.11899999999999999</v>
      </c>
      <c r="BO24" s="2">
        <v>0.11600000000000001</v>
      </c>
      <c r="BQ24" s="2">
        <v>6.5000000000000002E-2</v>
      </c>
    </row>
    <row r="26" spans="1:84" x14ac:dyDescent="0.2">
      <c r="A26" s="10"/>
      <c r="B26" s="10"/>
      <c r="C26" s="10"/>
      <c r="D26" s="10"/>
      <c r="E26" s="10"/>
      <c r="F26" s="10" t="s">
        <v>394</v>
      </c>
      <c r="G26" s="10"/>
      <c r="H26" s="10"/>
      <c r="I26" s="10"/>
      <c r="J26" s="10"/>
      <c r="K26" s="10"/>
      <c r="L26" s="10"/>
      <c r="M26" s="10"/>
      <c r="N26" s="10"/>
      <c r="O26" s="10"/>
      <c r="P26" s="4">
        <f t="shared" ref="P26:T26" si="0">AVERAGE(P5:P24)</f>
        <v>4.6300000000000015E-2</v>
      </c>
      <c r="Q26" s="4">
        <f t="shared" si="0"/>
        <v>0.54354545454545444</v>
      </c>
      <c r="R26" s="4">
        <f t="shared" si="0"/>
        <v>14.332090909090908</v>
      </c>
      <c r="S26" s="6">
        <f t="shared" si="0"/>
        <v>212702.92005000002</v>
      </c>
      <c r="T26" s="4">
        <f t="shared" si="0"/>
        <v>192630</v>
      </c>
      <c r="U26" s="4">
        <f>AVERAGE(U5:U24)</f>
        <v>6.1580000000000004</v>
      </c>
      <c r="V26" s="4">
        <f t="shared" ref="V26:BQ26" si="1">AVERAGE(V5:V24)</f>
        <v>17.311050000000002</v>
      </c>
      <c r="W26" s="4">
        <f t="shared" si="1"/>
        <v>1.1281000000000001</v>
      </c>
      <c r="X26" s="4">
        <f t="shared" si="1"/>
        <v>0.66980000000000006</v>
      </c>
      <c r="Y26" s="4">
        <f t="shared" si="1"/>
        <v>5.5312500000000001E-2</v>
      </c>
      <c r="Z26" s="4">
        <f t="shared" si="1"/>
        <v>2.7985500000000001</v>
      </c>
      <c r="AA26" s="4">
        <f t="shared" si="1"/>
        <v>80.021299999999997</v>
      </c>
      <c r="AB26" s="4">
        <f t="shared" si="1"/>
        <v>14.724272727272728</v>
      </c>
      <c r="AC26" s="4">
        <f t="shared" si="1"/>
        <v>8.2500000000000004E-2</v>
      </c>
      <c r="AD26" s="4">
        <f t="shared" si="1"/>
        <v>9.4399999999999998E-2</v>
      </c>
      <c r="AE26" s="4">
        <f t="shared" si="1"/>
        <v>5.5974545454545455</v>
      </c>
      <c r="AF26" s="4">
        <f t="shared" si="1"/>
        <v>5.5874499999999996</v>
      </c>
      <c r="AG26" s="4">
        <f t="shared" si="1"/>
        <v>2.2624000000000004</v>
      </c>
      <c r="AH26" s="4">
        <f t="shared" si="1"/>
        <v>2.4912352941176472</v>
      </c>
      <c r="AI26" s="4">
        <f t="shared" si="1"/>
        <v>0.21314999999999995</v>
      </c>
      <c r="AJ26" s="4">
        <f t="shared" si="1"/>
        <v>2.3555555555555559E-2</v>
      </c>
      <c r="AK26" s="4">
        <f t="shared" si="1"/>
        <v>0.34309090909090911</v>
      </c>
      <c r="AL26" s="4">
        <f t="shared" si="1"/>
        <v>3.2818181818181816E-2</v>
      </c>
      <c r="AM26" s="4">
        <f t="shared" si="1"/>
        <v>6.7033500000000004</v>
      </c>
      <c r="AN26" s="4">
        <f t="shared" si="1"/>
        <v>5.3902727272727278</v>
      </c>
      <c r="AO26" s="4">
        <f t="shared" si="1"/>
        <v>3.61E-2</v>
      </c>
      <c r="AP26" s="4">
        <f t="shared" si="1"/>
        <v>0.17744999999999997</v>
      </c>
      <c r="AQ26" s="14">
        <f t="shared" si="1"/>
        <v>0.18244999999999997</v>
      </c>
      <c r="AR26" s="14">
        <f t="shared" si="1"/>
        <v>0.50900000000000001</v>
      </c>
      <c r="AS26" s="14">
        <f t="shared" si="1"/>
        <v>7.5400000000000023E-2</v>
      </c>
      <c r="AT26" s="14">
        <f t="shared" si="1"/>
        <v>0.38754999999999995</v>
      </c>
      <c r="AU26" s="14">
        <f t="shared" si="1"/>
        <v>0.14550000000000005</v>
      </c>
      <c r="AV26" s="14">
        <f t="shared" si="1"/>
        <v>0.33055000000000001</v>
      </c>
      <c r="AW26" s="14">
        <f t="shared" si="1"/>
        <v>0.33160000000000001</v>
      </c>
      <c r="AX26" s="14">
        <f t="shared" si="1"/>
        <v>0.18610000000000004</v>
      </c>
      <c r="AY26" s="14">
        <f t="shared" si="1"/>
        <v>3.4950000000000009E-2</v>
      </c>
      <c r="AZ26" s="14">
        <f t="shared" si="1"/>
        <v>0.21377777777777779</v>
      </c>
      <c r="BA26" s="14">
        <f t="shared" si="1"/>
        <v>0.24090000000000003</v>
      </c>
      <c r="BB26" s="14">
        <f t="shared" si="1"/>
        <v>5.800000000000001E-2</v>
      </c>
      <c r="BC26" s="14">
        <f t="shared" si="1"/>
        <v>0.17919999999999997</v>
      </c>
      <c r="BD26" s="14">
        <f t="shared" si="1"/>
        <v>1.8300000000000004E-2</v>
      </c>
      <c r="BE26" s="14">
        <f t="shared" si="1"/>
        <v>0.12859999999999999</v>
      </c>
      <c r="BF26" s="14">
        <f t="shared" si="1"/>
        <v>0.1327777777777778</v>
      </c>
      <c r="BG26" s="14">
        <f t="shared" si="1"/>
        <v>2.2421052631578949E-2</v>
      </c>
      <c r="BH26" s="4">
        <f t="shared" si="1"/>
        <v>7.4374999999999997E-2</v>
      </c>
      <c r="BI26" s="4">
        <f t="shared" si="1"/>
        <v>7.1888888888888877E-2</v>
      </c>
      <c r="BJ26" s="4">
        <f t="shared" si="1"/>
        <v>3.1250000000000006E-3</v>
      </c>
      <c r="BK26" s="4">
        <f t="shared" si="1"/>
        <v>0.66181818181818175</v>
      </c>
      <c r="BL26" s="4">
        <f t="shared" si="1"/>
        <v>0.54300000000000004</v>
      </c>
      <c r="BM26" s="4">
        <f t="shared" si="1"/>
        <v>7.4100000000000027E-2</v>
      </c>
      <c r="BN26" s="4">
        <f t="shared" si="1"/>
        <v>0.21989999999999998</v>
      </c>
      <c r="BO26" s="4">
        <f t="shared" si="1"/>
        <v>6.5800000000000011E-2</v>
      </c>
      <c r="BP26" s="4">
        <f t="shared" si="1"/>
        <v>8.1666666666666676E-3</v>
      </c>
      <c r="BQ26" s="4">
        <f t="shared" si="1"/>
        <v>9.215000000000001E-2</v>
      </c>
      <c r="BR26" s="4"/>
      <c r="BS26" s="10"/>
      <c r="BT26" s="14">
        <v>3.0148493049120888</v>
      </c>
      <c r="BU26" s="14">
        <v>2.2254619652294872E-4</v>
      </c>
      <c r="BV26" s="14">
        <v>1.7847262563821364</v>
      </c>
      <c r="BW26" s="14">
        <v>0.17156907618393011</v>
      </c>
      <c r="BX26" s="14">
        <v>6.5720917391349544E-4</v>
      </c>
      <c r="BY26" s="14">
        <v>3.8752649841173264E-4</v>
      </c>
      <c r="BZ26" s="14">
        <v>2.0359538173621048</v>
      </c>
      <c r="CA26" s="14">
        <v>7.15450841127584E-4</v>
      </c>
      <c r="CB26" s="12">
        <v>4.7170225473194984E-4</v>
      </c>
      <c r="CC26" s="12">
        <v>1.5137440630594973E-4</v>
      </c>
      <c r="CD26" s="12">
        <v>1.7328098579611804E-4</v>
      </c>
      <c r="CE26" s="12">
        <v>7.0095528898049686</v>
      </c>
      <c r="CF26" s="12">
        <v>1.9562953325660661</v>
      </c>
    </row>
    <row r="27" spans="1:84" x14ac:dyDescent="0.2">
      <c r="F27" s="2" t="s">
        <v>395</v>
      </c>
      <c r="P27" s="15">
        <f t="shared" ref="P27:T27" si="2">2*STDEV(P5:P24)</f>
        <v>5.7334108521891164E-2</v>
      </c>
      <c r="Q27" s="15">
        <f t="shared" si="2"/>
        <v>0.55529838007065269</v>
      </c>
      <c r="R27" s="15">
        <f t="shared" si="2"/>
        <v>14.642137069554993</v>
      </c>
      <c r="S27" s="3">
        <f t="shared" si="2"/>
        <v>7303.7232610500214</v>
      </c>
      <c r="T27" s="15">
        <f t="shared" si="2"/>
        <v>1429.1697994953131</v>
      </c>
      <c r="U27" s="15">
        <f>2*STDEV(U5:U24)</f>
        <v>1.0664980568492182</v>
      </c>
      <c r="V27" s="15">
        <f t="shared" ref="V27:BQ27" si="3">2*STDEV(V5:V24)</f>
        <v>22.076266279232531</v>
      </c>
      <c r="W27" s="15">
        <f t="shared" si="3"/>
        <v>0.67038242031968842</v>
      </c>
      <c r="X27" s="15">
        <f t="shared" si="3"/>
        <v>0.97209520867908927</v>
      </c>
      <c r="Y27" s="15">
        <f t="shared" si="3"/>
        <v>5.6623758264530616E-2</v>
      </c>
      <c r="Z27" s="15">
        <f t="shared" si="3"/>
        <v>1.7632281967131209</v>
      </c>
      <c r="AA27" s="15">
        <f t="shared" si="3"/>
        <v>6.0673023260580532</v>
      </c>
      <c r="AB27" s="15">
        <f t="shared" si="3"/>
        <v>20.922979483637764</v>
      </c>
      <c r="AC27" s="15">
        <f t="shared" si="3"/>
        <v>5.4313902456001102E-2</v>
      </c>
      <c r="AD27" s="15">
        <f t="shared" si="3"/>
        <v>0.11191237173506971</v>
      </c>
      <c r="AE27" s="15">
        <f t="shared" si="3"/>
        <v>2.9595477172887574</v>
      </c>
      <c r="AF27" s="15">
        <f t="shared" si="3"/>
        <v>2.8181205737904595</v>
      </c>
      <c r="AG27" s="15">
        <f t="shared" si="3"/>
        <v>1.5400856298817986</v>
      </c>
      <c r="AH27" s="15">
        <f t="shared" si="3"/>
        <v>4.6766259487696757</v>
      </c>
      <c r="AI27" s="15">
        <f t="shared" si="3"/>
        <v>0.455922096300165</v>
      </c>
      <c r="AJ27" s="15">
        <f t="shared" si="3"/>
        <v>2.8689913055133347E-2</v>
      </c>
      <c r="AK27" s="15">
        <f t="shared" si="3"/>
        <v>8.2425503555414462E-2</v>
      </c>
      <c r="AL27" s="15">
        <f t="shared" si="3"/>
        <v>1.3647510595509586E-2</v>
      </c>
      <c r="AM27" s="15">
        <f t="shared" si="3"/>
        <v>1.197847415816784</v>
      </c>
      <c r="AN27" s="15">
        <f t="shared" si="3"/>
        <v>1.3951341414814706</v>
      </c>
      <c r="AO27" s="15">
        <f t="shared" si="3"/>
        <v>2.371028843725393E-2</v>
      </c>
      <c r="AP27" s="15">
        <f t="shared" si="3"/>
        <v>0.14138782051320301</v>
      </c>
      <c r="AQ27" s="12">
        <f t="shared" si="3"/>
        <v>0.13249901687818</v>
      </c>
      <c r="AR27" s="12">
        <f t="shared" si="3"/>
        <v>0.37855848467018888</v>
      </c>
      <c r="AS27" s="12">
        <f t="shared" si="3"/>
        <v>5.2529290075056786E-2</v>
      </c>
      <c r="AT27" s="12">
        <f t="shared" si="3"/>
        <v>0.25320303897735619</v>
      </c>
      <c r="AU27" s="12">
        <f t="shared" si="3"/>
        <v>9.0981779552426076E-2</v>
      </c>
      <c r="AV27" s="12">
        <f t="shared" si="3"/>
        <v>0.18295639399939836</v>
      </c>
      <c r="AW27" s="12">
        <f t="shared" si="3"/>
        <v>0.19083682751723299</v>
      </c>
      <c r="AX27" s="12">
        <f t="shared" si="3"/>
        <v>0.10223378780237491</v>
      </c>
      <c r="AY27" s="12">
        <f t="shared" si="3"/>
        <v>2.0036545557923294E-2</v>
      </c>
      <c r="AZ27" s="12">
        <f t="shared" si="3"/>
        <v>0.13530623702467573</v>
      </c>
      <c r="BA27" s="12">
        <f t="shared" si="3"/>
        <v>0.14685173331951956</v>
      </c>
      <c r="BB27" s="12">
        <f t="shared" si="3"/>
        <v>3.5999999999999942E-2</v>
      </c>
      <c r="BC27" s="12">
        <f t="shared" si="3"/>
        <v>8.9542932954562615E-2</v>
      </c>
      <c r="BD27" s="12">
        <f t="shared" si="3"/>
        <v>1.0485077114893441E-2</v>
      </c>
      <c r="BE27" s="12">
        <f t="shared" si="3"/>
        <v>0.12847838237167417</v>
      </c>
      <c r="BF27" s="12">
        <f t="shared" si="3"/>
        <v>0.13827428458602756</v>
      </c>
      <c r="BG27" s="12">
        <f t="shared" si="3"/>
        <v>3.1292993816320995E-2</v>
      </c>
      <c r="BH27" s="15">
        <f t="shared" si="3"/>
        <v>0.12390291898633114</v>
      </c>
      <c r="BI27" s="15">
        <f t="shared" si="3"/>
        <v>0.13543058902790181</v>
      </c>
      <c r="BJ27" s="15">
        <f t="shared" si="3"/>
        <v>4.3127717305695631E-3</v>
      </c>
      <c r="BK27" s="15">
        <f t="shared" si="3"/>
        <v>1.1046946431233633</v>
      </c>
      <c r="BL27" s="15">
        <f t="shared" si="3"/>
        <v>0.3190631021567592</v>
      </c>
      <c r="BM27" s="15">
        <f t="shared" si="3"/>
        <v>6.4163934778937726E-2</v>
      </c>
      <c r="BN27" s="15">
        <f t="shared" si="3"/>
        <v>1.4155888341493872</v>
      </c>
      <c r="BO27" s="15">
        <f t="shared" si="3"/>
        <v>6.9879896966151767E-2</v>
      </c>
      <c r="BP27" s="15">
        <f t="shared" si="3"/>
        <v>1.011114702284795E-2</v>
      </c>
      <c r="BQ27" s="15">
        <f t="shared" si="3"/>
        <v>0.15335308415891935</v>
      </c>
      <c r="BR27" s="15"/>
    </row>
    <row r="29" spans="1:84" x14ac:dyDescent="0.2">
      <c r="A29" s="2">
        <v>19</v>
      </c>
      <c r="B29" s="2">
        <v>19</v>
      </c>
      <c r="C29" s="2" t="s">
        <v>396</v>
      </c>
      <c r="E29" s="2" t="s">
        <v>397</v>
      </c>
      <c r="F29" s="2" t="s">
        <v>398</v>
      </c>
      <c r="G29" s="2" t="s">
        <v>398</v>
      </c>
      <c r="H29" s="2" t="s">
        <v>541</v>
      </c>
      <c r="J29" s="2">
        <v>0</v>
      </c>
      <c r="K29" s="2">
        <v>24.773</v>
      </c>
      <c r="L29" s="2">
        <v>80.733999999999995</v>
      </c>
      <c r="M29" s="2">
        <v>55.960999999999999</v>
      </c>
      <c r="N29" s="2">
        <v>404384.71399999998</v>
      </c>
      <c r="O29" s="2">
        <v>404384.71399999998</v>
      </c>
      <c r="P29" s="2">
        <v>0.03</v>
      </c>
      <c r="S29" s="3">
        <v>210879.777</v>
      </c>
      <c r="T29" s="2">
        <v>193400</v>
      </c>
      <c r="U29" s="2">
        <v>5.6840000000000002</v>
      </c>
      <c r="V29" s="2">
        <v>59.695999999999998</v>
      </c>
      <c r="W29" s="2">
        <v>2.4780000000000002</v>
      </c>
      <c r="X29" s="2">
        <v>0.39500000000000002</v>
      </c>
      <c r="Y29" s="2">
        <v>5.1999999999999998E-2</v>
      </c>
      <c r="Z29" s="2">
        <v>1.0069999999999999</v>
      </c>
      <c r="AA29" s="2">
        <v>27.704999999999998</v>
      </c>
      <c r="AD29" s="2">
        <v>6.0000000000000001E-3</v>
      </c>
      <c r="AF29" s="2">
        <v>1.806</v>
      </c>
      <c r="AG29" s="2">
        <v>4.0000000000000001E-3</v>
      </c>
      <c r="AI29" s="2">
        <v>8.9999999999999993E-3</v>
      </c>
      <c r="AM29" s="2">
        <v>6.59</v>
      </c>
      <c r="AP29" s="2">
        <v>5.5E-2</v>
      </c>
      <c r="AQ29" s="12">
        <v>0</v>
      </c>
      <c r="AR29" s="12">
        <v>0</v>
      </c>
      <c r="AS29" s="12">
        <v>0</v>
      </c>
      <c r="AT29" s="12">
        <v>0</v>
      </c>
      <c r="AU29" s="12">
        <v>2E-3</v>
      </c>
      <c r="AW29" s="12">
        <v>0</v>
      </c>
      <c r="AX29" s="12">
        <v>0</v>
      </c>
      <c r="AY29" s="12">
        <v>0</v>
      </c>
      <c r="AZ29" s="12">
        <v>1E-3</v>
      </c>
      <c r="BA29" s="12">
        <v>1E-3</v>
      </c>
      <c r="BB29" s="12">
        <v>0</v>
      </c>
      <c r="BC29" s="12">
        <v>2E-3</v>
      </c>
      <c r="BD29" s="12">
        <v>0</v>
      </c>
      <c r="BE29" s="12">
        <v>5.0000000000000001E-3</v>
      </c>
      <c r="BF29" s="12">
        <v>2E-3</v>
      </c>
      <c r="BG29" s="12">
        <v>0</v>
      </c>
      <c r="BH29" s="2">
        <v>0</v>
      </c>
      <c r="BI29" s="2">
        <v>1E-3</v>
      </c>
      <c r="BJ29" s="2">
        <v>0</v>
      </c>
      <c r="BL29" s="2">
        <v>1.256</v>
      </c>
      <c r="BM29" s="2">
        <v>0.44700000000000001</v>
      </c>
      <c r="BN29" s="2">
        <v>0.44</v>
      </c>
      <c r="BO29" s="2">
        <v>0.42299999999999999</v>
      </c>
      <c r="BP29" s="2">
        <v>0</v>
      </c>
      <c r="BQ29" s="2">
        <v>1E-3</v>
      </c>
    </row>
    <row r="30" spans="1:84" x14ac:dyDescent="0.2">
      <c r="A30" s="2">
        <v>20</v>
      </c>
      <c r="B30" s="2">
        <v>20</v>
      </c>
      <c r="C30" s="2" t="s">
        <v>399</v>
      </c>
      <c r="F30" s="2" t="s">
        <v>400</v>
      </c>
      <c r="G30" s="2" t="s">
        <v>400</v>
      </c>
      <c r="H30" s="2" t="s">
        <v>541</v>
      </c>
      <c r="J30" s="2">
        <v>0</v>
      </c>
      <c r="K30" s="2">
        <v>24.773</v>
      </c>
      <c r="L30" s="2">
        <v>80.733999999999995</v>
      </c>
      <c r="M30" s="2">
        <v>55.960999999999999</v>
      </c>
      <c r="N30" s="2">
        <v>408422.26699999999</v>
      </c>
      <c r="O30" s="2">
        <v>408422.26699999999</v>
      </c>
      <c r="P30" s="2">
        <v>0.121</v>
      </c>
      <c r="S30" s="3">
        <v>214961.82</v>
      </c>
      <c r="T30" s="2">
        <v>193400</v>
      </c>
      <c r="U30" s="2">
        <v>5.8579999999999997</v>
      </c>
      <c r="V30" s="2">
        <v>11.167</v>
      </c>
      <c r="W30" s="2">
        <v>3.6869999999999998</v>
      </c>
      <c r="X30" s="2">
        <v>0.84899999999999998</v>
      </c>
      <c r="Y30" s="2">
        <v>1.9E-2</v>
      </c>
      <c r="Z30" s="2">
        <v>1.1499999999999999</v>
      </c>
      <c r="AA30" s="2">
        <v>29.1</v>
      </c>
      <c r="AD30" s="2">
        <v>6.0000000000000001E-3</v>
      </c>
      <c r="AF30" s="2">
        <v>1.8089999999999999</v>
      </c>
      <c r="AG30" s="2">
        <v>8.9999999999999993E-3</v>
      </c>
      <c r="AH30" s="2">
        <v>7.2999999999999995E-2</v>
      </c>
      <c r="AI30" s="2">
        <v>3.0000000000000001E-3</v>
      </c>
      <c r="AM30" s="2">
        <v>7.3849999999999998</v>
      </c>
      <c r="AP30" s="2">
        <v>5.8000000000000003E-2</v>
      </c>
      <c r="AQ30" s="12">
        <v>0</v>
      </c>
      <c r="AR30" s="12">
        <v>0</v>
      </c>
      <c r="AS30" s="12">
        <v>0</v>
      </c>
      <c r="AT30" s="12">
        <v>0</v>
      </c>
      <c r="AU30" s="12">
        <v>2E-3</v>
      </c>
      <c r="AV30" s="12">
        <v>0</v>
      </c>
      <c r="AW30" s="12">
        <v>0</v>
      </c>
      <c r="AX30" s="12">
        <v>0</v>
      </c>
      <c r="AY30" s="12">
        <v>0</v>
      </c>
      <c r="AZ30" s="12">
        <v>1E-3</v>
      </c>
      <c r="BA30" s="12">
        <v>1E-3</v>
      </c>
      <c r="BB30" s="12">
        <v>0</v>
      </c>
      <c r="BC30" s="12">
        <v>1E-3</v>
      </c>
      <c r="BD30" s="12">
        <v>0</v>
      </c>
      <c r="BE30" s="12">
        <v>2E-3</v>
      </c>
      <c r="BF30" s="12">
        <v>1E-3</v>
      </c>
      <c r="BG30" s="12">
        <v>0</v>
      </c>
      <c r="BH30" s="2">
        <v>2E-3</v>
      </c>
      <c r="BI30" s="2">
        <v>5.0000000000000001E-3</v>
      </c>
      <c r="BJ30" s="2">
        <v>0</v>
      </c>
      <c r="BL30" s="2">
        <v>0.92300000000000004</v>
      </c>
      <c r="BM30" s="2">
        <v>0.32600000000000001</v>
      </c>
      <c r="BN30" s="2">
        <v>0.29399999999999998</v>
      </c>
      <c r="BO30" s="2">
        <v>0.32100000000000001</v>
      </c>
      <c r="BP30" s="2">
        <v>0</v>
      </c>
      <c r="BQ30" s="2">
        <v>1E-3</v>
      </c>
    </row>
    <row r="31" spans="1:84" x14ac:dyDescent="0.2">
      <c r="A31" s="2">
        <v>22</v>
      </c>
      <c r="B31" s="2">
        <v>22</v>
      </c>
      <c r="C31" s="2" t="s">
        <v>401</v>
      </c>
      <c r="F31" s="2" t="s">
        <v>402</v>
      </c>
      <c r="G31" s="2" t="s">
        <v>402</v>
      </c>
      <c r="H31" s="2" t="s">
        <v>541</v>
      </c>
      <c r="J31" s="2">
        <v>0</v>
      </c>
      <c r="K31" s="2">
        <v>24.773</v>
      </c>
      <c r="L31" s="2">
        <v>80.733999999999995</v>
      </c>
      <c r="M31" s="2">
        <v>55.960999999999999</v>
      </c>
      <c r="N31" s="2">
        <v>407550.91700000002</v>
      </c>
      <c r="O31" s="2">
        <v>407550.91700000002</v>
      </c>
      <c r="P31" s="2">
        <v>3.1E-2</v>
      </c>
      <c r="S31" s="3">
        <v>214074.95600000001</v>
      </c>
      <c r="T31" s="2">
        <v>193400</v>
      </c>
      <c r="U31" s="2">
        <v>5.61</v>
      </c>
      <c r="V31" s="2">
        <v>41.588000000000001</v>
      </c>
      <c r="W31" s="2">
        <v>2.0760000000000001</v>
      </c>
      <c r="X31" s="2">
        <v>0.41299999999999998</v>
      </c>
      <c r="Y31" s="2">
        <v>7.0000000000000001E-3</v>
      </c>
      <c r="Z31" s="2">
        <v>1.681</v>
      </c>
      <c r="AA31" s="2">
        <v>15.577999999999999</v>
      </c>
      <c r="AD31" s="2">
        <v>4.0000000000000001E-3</v>
      </c>
      <c r="AF31" s="2">
        <v>2.1589999999999998</v>
      </c>
      <c r="AG31" s="2">
        <v>8.6999999999999994E-2</v>
      </c>
      <c r="AH31" s="2">
        <v>7.1999999999999995E-2</v>
      </c>
      <c r="AI31" s="2">
        <v>3.4000000000000002E-2</v>
      </c>
      <c r="AM31" s="2">
        <v>7.3550000000000004</v>
      </c>
      <c r="AP31" s="2">
        <v>8.8999999999999996E-2</v>
      </c>
      <c r="AQ31" s="12">
        <v>0</v>
      </c>
      <c r="AR31" s="12">
        <v>1E-3</v>
      </c>
      <c r="AS31" s="12">
        <v>0</v>
      </c>
      <c r="AT31" s="12">
        <v>2E-3</v>
      </c>
      <c r="AV31" s="12">
        <v>1E-3</v>
      </c>
      <c r="AW31" s="12">
        <v>0</v>
      </c>
      <c r="AX31" s="12">
        <v>6.0000000000000001E-3</v>
      </c>
      <c r="AY31" s="12">
        <v>1E-3</v>
      </c>
      <c r="AZ31" s="12">
        <v>3.0000000000000001E-3</v>
      </c>
      <c r="BA31" s="12">
        <v>1.2E-2</v>
      </c>
      <c r="BB31" s="12">
        <v>3.0000000000000001E-3</v>
      </c>
      <c r="BC31" s="12">
        <v>1.2E-2</v>
      </c>
      <c r="BD31" s="12">
        <v>4.0000000000000001E-3</v>
      </c>
      <c r="BE31" s="12">
        <v>2.5999999999999999E-2</v>
      </c>
      <c r="BF31" s="12">
        <v>3.5999999999999997E-2</v>
      </c>
      <c r="BG31" s="12">
        <v>5.0000000000000001E-3</v>
      </c>
      <c r="BH31" s="2">
        <v>3.0000000000000001E-3</v>
      </c>
      <c r="BI31" s="2">
        <v>2E-3</v>
      </c>
      <c r="BJ31" s="2">
        <v>2E-3</v>
      </c>
      <c r="BL31" s="2">
        <v>1.3520000000000001</v>
      </c>
      <c r="BM31" s="2">
        <v>0.79800000000000004</v>
      </c>
      <c r="BN31" s="2">
        <v>0.74</v>
      </c>
      <c r="BO31" s="2">
        <v>0.78600000000000003</v>
      </c>
      <c r="BP31" s="2">
        <v>0</v>
      </c>
      <c r="BQ31" s="2">
        <v>1E-3</v>
      </c>
    </row>
    <row r="32" spans="1:84" x14ac:dyDescent="0.2">
      <c r="A32" s="2">
        <v>23</v>
      </c>
      <c r="B32" s="2">
        <v>23</v>
      </c>
      <c r="C32" s="2" t="s">
        <v>403</v>
      </c>
      <c r="F32" s="2" t="s">
        <v>404</v>
      </c>
      <c r="G32" s="2" t="s">
        <v>404</v>
      </c>
      <c r="H32" s="2" t="s">
        <v>541</v>
      </c>
      <c r="J32" s="2">
        <v>0</v>
      </c>
      <c r="K32" s="2">
        <v>24.773</v>
      </c>
      <c r="L32" s="2">
        <v>80.733999999999995</v>
      </c>
      <c r="M32" s="2">
        <v>55.960999999999999</v>
      </c>
      <c r="N32" s="2">
        <v>407465.62699999998</v>
      </c>
      <c r="O32" s="2">
        <v>407465.62699999998</v>
      </c>
      <c r="P32" s="2">
        <v>0.112</v>
      </c>
      <c r="S32" s="3">
        <v>213918.899</v>
      </c>
      <c r="T32" s="2">
        <v>193400</v>
      </c>
      <c r="U32" s="2">
        <v>5.8470000000000004</v>
      </c>
      <c r="V32" s="2">
        <v>107.581</v>
      </c>
      <c r="W32" s="2">
        <v>1.5109999999999999</v>
      </c>
      <c r="X32" s="2">
        <v>0.39700000000000002</v>
      </c>
      <c r="Y32" s="2">
        <v>1.6E-2</v>
      </c>
      <c r="Z32" s="2">
        <v>1.734</v>
      </c>
      <c r="AA32" s="2">
        <v>22.036000000000001</v>
      </c>
      <c r="AD32" s="2">
        <v>8.9999999999999993E-3</v>
      </c>
      <c r="AF32" s="2">
        <v>1.022</v>
      </c>
      <c r="AG32" s="2">
        <v>1.2999999999999999E-2</v>
      </c>
      <c r="AH32" s="2">
        <v>0.04</v>
      </c>
      <c r="AI32" s="2">
        <v>0.127</v>
      </c>
      <c r="AM32" s="2">
        <v>7.625</v>
      </c>
      <c r="AP32" s="2">
        <v>0.14399999999999999</v>
      </c>
      <c r="AQ32" s="12">
        <v>0</v>
      </c>
      <c r="AR32" s="12">
        <v>1E-3</v>
      </c>
      <c r="AS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1E-3</v>
      </c>
      <c r="BB32" s="12">
        <v>0</v>
      </c>
      <c r="BC32" s="12">
        <v>3.0000000000000001E-3</v>
      </c>
      <c r="BD32" s="12">
        <v>1E-3</v>
      </c>
      <c r="BE32" s="12">
        <v>1.4E-2</v>
      </c>
      <c r="BF32" s="12">
        <v>1.2999999999999999E-2</v>
      </c>
      <c r="BG32" s="12">
        <v>6.0000000000000001E-3</v>
      </c>
      <c r="BH32" s="2">
        <v>0</v>
      </c>
      <c r="BI32" s="2">
        <v>4.0000000000000001E-3</v>
      </c>
      <c r="BJ32" s="2">
        <v>3.0000000000000001E-3</v>
      </c>
      <c r="BL32" s="2">
        <v>0.56799999999999995</v>
      </c>
      <c r="BM32" s="2">
        <v>0.23100000000000001</v>
      </c>
      <c r="BN32" s="2">
        <v>0.21299999999999999</v>
      </c>
      <c r="BO32" s="2">
        <v>0.24199999999999999</v>
      </c>
      <c r="BP32" s="2">
        <v>0</v>
      </c>
      <c r="BQ32" s="2">
        <v>2E-3</v>
      </c>
    </row>
    <row r="33" spans="1:84" x14ac:dyDescent="0.2">
      <c r="A33" s="2">
        <v>26</v>
      </c>
      <c r="B33" s="2">
        <v>26</v>
      </c>
      <c r="C33" s="2" t="s">
        <v>405</v>
      </c>
      <c r="F33" s="2" t="s">
        <v>406</v>
      </c>
      <c r="G33" s="2" t="s">
        <v>406</v>
      </c>
      <c r="H33" s="2" t="s">
        <v>541</v>
      </c>
      <c r="J33" s="2">
        <v>0</v>
      </c>
      <c r="K33" s="2">
        <v>24.773</v>
      </c>
      <c r="L33" s="2">
        <v>80.733999999999995</v>
      </c>
      <c r="M33" s="2">
        <v>55.960999999999999</v>
      </c>
      <c r="N33" s="2">
        <v>407132.98700000002</v>
      </c>
      <c r="O33" s="2">
        <v>407132.98700000002</v>
      </c>
      <c r="P33" s="2">
        <v>6.3E-2</v>
      </c>
      <c r="S33" s="3">
        <v>213643.45300000001</v>
      </c>
      <c r="T33" s="2">
        <v>193400</v>
      </c>
      <c r="U33" s="2">
        <v>5.8040000000000003</v>
      </c>
      <c r="V33" s="2">
        <v>48.780999999999999</v>
      </c>
      <c r="W33" s="2">
        <v>1.3460000000000001</v>
      </c>
      <c r="X33" s="2">
        <v>0.44400000000000001</v>
      </c>
      <c r="Y33" s="2">
        <v>3.0000000000000001E-3</v>
      </c>
      <c r="Z33" s="2">
        <v>0.59399999999999997</v>
      </c>
      <c r="AA33" s="2">
        <v>24.789000000000001</v>
      </c>
      <c r="AD33" s="2">
        <v>5.0000000000000001E-3</v>
      </c>
      <c r="AF33" s="2">
        <v>1.22</v>
      </c>
      <c r="AG33" s="2">
        <v>3.0000000000000001E-3</v>
      </c>
      <c r="AH33" s="2">
        <v>2.9000000000000001E-2</v>
      </c>
      <c r="AI33" s="2">
        <v>1.6E-2</v>
      </c>
      <c r="AM33" s="2">
        <v>6.8380000000000001</v>
      </c>
      <c r="AP33" s="2">
        <v>9.9000000000000005E-2</v>
      </c>
      <c r="AQ33" s="12">
        <v>0</v>
      </c>
      <c r="AR33" s="12">
        <v>0</v>
      </c>
      <c r="AX33" s="12">
        <v>2E-3</v>
      </c>
      <c r="BA33" s="12">
        <v>0</v>
      </c>
      <c r="BC33" s="12">
        <v>2E-3</v>
      </c>
      <c r="BD33" s="12">
        <v>0</v>
      </c>
      <c r="BE33" s="12">
        <v>2E-3</v>
      </c>
      <c r="BF33" s="12">
        <v>4.0000000000000001E-3</v>
      </c>
      <c r="BG33" s="12">
        <v>2E-3</v>
      </c>
      <c r="BH33" s="2">
        <v>1E-3</v>
      </c>
      <c r="BI33" s="2">
        <v>0</v>
      </c>
      <c r="BJ33" s="2">
        <v>0</v>
      </c>
      <c r="BL33" s="2">
        <v>0.69299999999999995</v>
      </c>
      <c r="BM33" s="2">
        <v>0.123</v>
      </c>
      <c r="BN33" s="2">
        <v>0.105</v>
      </c>
      <c r="BO33" s="2">
        <v>0.104</v>
      </c>
      <c r="BP33" s="2">
        <v>0</v>
      </c>
      <c r="BQ33" s="2">
        <v>1E-3</v>
      </c>
    </row>
    <row r="34" spans="1:84" s="10" customFormat="1" x14ac:dyDescent="0.2">
      <c r="A34" s="2">
        <v>28</v>
      </c>
      <c r="B34" s="2">
        <v>28</v>
      </c>
      <c r="C34" s="2" t="s">
        <v>407</v>
      </c>
      <c r="D34" s="2"/>
      <c r="E34" s="2"/>
      <c r="F34" s="2" t="s">
        <v>408</v>
      </c>
      <c r="G34" s="2" t="s">
        <v>408</v>
      </c>
      <c r="H34" s="2" t="s">
        <v>541</v>
      </c>
      <c r="I34" s="2"/>
      <c r="J34" s="2">
        <v>0</v>
      </c>
      <c r="K34" s="2">
        <v>24.773</v>
      </c>
      <c r="L34" s="2">
        <v>80.733999999999995</v>
      </c>
      <c r="M34" s="2">
        <v>55.960999999999999</v>
      </c>
      <c r="N34" s="2">
        <v>407980.41200000001</v>
      </c>
      <c r="O34" s="2">
        <v>407980.41200000001</v>
      </c>
      <c r="P34" s="2">
        <v>3.2000000000000001E-2</v>
      </c>
      <c r="Q34" s="2"/>
      <c r="R34" s="2"/>
      <c r="S34" s="3">
        <v>214528.34899999999</v>
      </c>
      <c r="T34" s="2">
        <v>193400</v>
      </c>
      <c r="U34" s="2">
        <v>5.8029999999999999</v>
      </c>
      <c r="V34" s="2">
        <v>4.62</v>
      </c>
      <c r="W34" s="2">
        <v>1.0309999999999999</v>
      </c>
      <c r="X34" s="2">
        <v>0.435</v>
      </c>
      <c r="Y34" s="2">
        <v>2.5999999999999999E-2</v>
      </c>
      <c r="Z34" s="2">
        <v>2.7930000000000001</v>
      </c>
      <c r="AA34" s="2">
        <v>28.71</v>
      </c>
      <c r="AB34" s="2"/>
      <c r="AC34" s="2"/>
      <c r="AD34" s="2">
        <v>6.0000000000000001E-3</v>
      </c>
      <c r="AE34" s="2"/>
      <c r="AF34" s="2">
        <v>1.127</v>
      </c>
      <c r="AG34" s="2">
        <v>0</v>
      </c>
      <c r="AH34" s="2"/>
      <c r="AI34" s="2">
        <v>0</v>
      </c>
      <c r="AJ34" s="2"/>
      <c r="AK34" s="2"/>
      <c r="AL34" s="2"/>
      <c r="AM34" s="2">
        <v>7.4039999999999999</v>
      </c>
      <c r="AN34" s="2"/>
      <c r="AO34" s="2"/>
      <c r="AP34" s="2">
        <v>4.1000000000000002E-2</v>
      </c>
      <c r="AQ34" s="12">
        <v>0</v>
      </c>
      <c r="AR34" s="12">
        <v>0</v>
      </c>
      <c r="AS34" s="12">
        <v>0</v>
      </c>
      <c r="AT34" s="12">
        <v>0</v>
      </c>
      <c r="AU34" s="12"/>
      <c r="AV34" s="12"/>
      <c r="AW34" s="12">
        <v>0</v>
      </c>
      <c r="AX34" s="12"/>
      <c r="AY34" s="12">
        <v>0</v>
      </c>
      <c r="AZ34" s="12"/>
      <c r="BA34" s="12"/>
      <c r="BB34" s="12">
        <v>0</v>
      </c>
      <c r="BC34" s="12">
        <v>1E-3</v>
      </c>
      <c r="BD34" s="12">
        <v>0</v>
      </c>
      <c r="BE34" s="12">
        <v>0</v>
      </c>
      <c r="BF34" s="12">
        <v>1E-3</v>
      </c>
      <c r="BG34" s="12"/>
      <c r="BH34" s="2">
        <v>0</v>
      </c>
      <c r="BI34" s="2">
        <v>0</v>
      </c>
      <c r="BJ34" s="2">
        <v>0</v>
      </c>
      <c r="BK34" s="2"/>
      <c r="BL34" s="2">
        <v>0.58399999999999996</v>
      </c>
      <c r="BM34" s="2">
        <v>7.2999999999999995E-2</v>
      </c>
      <c r="BN34" s="2">
        <v>6.4000000000000001E-2</v>
      </c>
      <c r="BO34" s="2">
        <v>6.4000000000000001E-2</v>
      </c>
      <c r="BP34" s="2">
        <v>0</v>
      </c>
      <c r="BQ34" s="2">
        <v>1E-3</v>
      </c>
      <c r="BR34" s="2"/>
      <c r="BS34" s="2"/>
      <c r="BT34" s="2"/>
      <c r="BU34" s="2"/>
      <c r="BV34" s="2"/>
      <c r="BW34" s="2"/>
      <c r="BX34" s="2"/>
      <c r="BY34" s="2"/>
      <c r="BZ34" s="2"/>
      <c r="CA34" s="2"/>
    </row>
    <row r="35" spans="1:84" x14ac:dyDescent="0.2">
      <c r="A35" s="2">
        <v>19</v>
      </c>
      <c r="B35" s="2">
        <v>19</v>
      </c>
      <c r="C35" s="2" t="s">
        <v>409</v>
      </c>
      <c r="F35" s="2" t="s">
        <v>398</v>
      </c>
      <c r="G35" s="2" t="s">
        <v>398</v>
      </c>
      <c r="H35" s="2" t="s">
        <v>550</v>
      </c>
      <c r="J35" s="2">
        <v>0</v>
      </c>
      <c r="K35" s="2">
        <v>25.344000000000001</v>
      </c>
      <c r="L35" s="2">
        <v>80.784999999999997</v>
      </c>
      <c r="M35" s="2">
        <v>55.441000000000003</v>
      </c>
      <c r="N35" s="2">
        <v>397169.58899999998</v>
      </c>
      <c r="O35" s="2">
        <v>397169.58899999998</v>
      </c>
      <c r="P35" s="2">
        <v>2.8000000000000001E-2</v>
      </c>
      <c r="Q35" s="2">
        <v>0.28899999999999998</v>
      </c>
      <c r="R35" s="2">
        <v>3.1549999999999998</v>
      </c>
      <c r="S35" s="3">
        <v>202860.75099999999</v>
      </c>
      <c r="T35" s="2">
        <v>194200</v>
      </c>
      <c r="U35" s="2">
        <v>6.48</v>
      </c>
      <c r="V35" s="2">
        <v>54.975999999999999</v>
      </c>
      <c r="W35" s="2">
        <v>1.032</v>
      </c>
      <c r="X35" s="2">
        <v>0.75800000000000001</v>
      </c>
      <c r="Z35" s="2">
        <v>2.778</v>
      </c>
      <c r="AA35" s="2">
        <v>25.19</v>
      </c>
      <c r="AB35" s="2">
        <v>6.1710000000000003</v>
      </c>
      <c r="AC35" s="2">
        <v>0.33</v>
      </c>
      <c r="AD35" s="2">
        <v>0.01</v>
      </c>
      <c r="AE35" s="2">
        <v>1.466</v>
      </c>
      <c r="AF35" s="2">
        <v>1.304</v>
      </c>
      <c r="AG35" s="2">
        <v>3.0000000000000001E-3</v>
      </c>
      <c r="AH35" s="2">
        <v>2E-3</v>
      </c>
      <c r="AI35" s="2">
        <v>0.01</v>
      </c>
      <c r="AJ35" s="2">
        <v>0.20399999999999999</v>
      </c>
      <c r="AK35" s="2">
        <v>0.32700000000000001</v>
      </c>
      <c r="AL35" s="2">
        <v>3.7999999999999999E-2</v>
      </c>
      <c r="AM35" s="2">
        <v>6.444</v>
      </c>
      <c r="AN35" s="2">
        <v>5.0940000000000003</v>
      </c>
      <c r="AO35" s="2">
        <v>0.02</v>
      </c>
      <c r="AP35" s="2">
        <v>0.03</v>
      </c>
      <c r="AX35" s="12">
        <v>2E-3</v>
      </c>
      <c r="BC35" s="12">
        <v>0</v>
      </c>
      <c r="BD35" s="12">
        <v>0</v>
      </c>
      <c r="BE35" s="12">
        <v>1E-3</v>
      </c>
      <c r="BG35" s="12">
        <v>1E-3</v>
      </c>
      <c r="BJ35" s="2">
        <v>0</v>
      </c>
      <c r="BK35" s="2">
        <v>0.47299999999999998</v>
      </c>
      <c r="BL35" s="2">
        <v>0.42499999999999999</v>
      </c>
      <c r="BM35" s="2">
        <v>0.13800000000000001</v>
      </c>
      <c r="BN35" s="2">
        <v>0.13200000000000001</v>
      </c>
      <c r="BO35" s="2">
        <v>0.13200000000000001</v>
      </c>
      <c r="BQ35" s="2">
        <v>1E-3</v>
      </c>
    </row>
    <row r="36" spans="1:84" x14ac:dyDescent="0.2">
      <c r="A36" s="2">
        <v>20</v>
      </c>
      <c r="B36" s="2">
        <v>20</v>
      </c>
      <c r="C36" s="2" t="s">
        <v>410</v>
      </c>
      <c r="F36" s="2" t="s">
        <v>400</v>
      </c>
      <c r="G36" s="2" t="s">
        <v>400</v>
      </c>
      <c r="H36" s="2" t="s">
        <v>550</v>
      </c>
      <c r="J36" s="2">
        <v>0</v>
      </c>
      <c r="K36" s="2">
        <v>25.344000000000001</v>
      </c>
      <c r="L36" s="2">
        <v>80.784999999999997</v>
      </c>
      <c r="M36" s="2">
        <v>55.441000000000003</v>
      </c>
      <c r="N36" s="2">
        <v>400962.86700000003</v>
      </c>
      <c r="O36" s="2">
        <v>400962.86700000003</v>
      </c>
      <c r="P36" s="2">
        <v>3.1E-2</v>
      </c>
      <c r="Q36" s="2">
        <v>0.432</v>
      </c>
      <c r="R36" s="2">
        <v>3.6720000000000002</v>
      </c>
      <c r="S36" s="3">
        <v>206625.35399999999</v>
      </c>
      <c r="T36" s="2">
        <v>194000</v>
      </c>
      <c r="U36" s="2">
        <v>6.98</v>
      </c>
      <c r="V36" s="2">
        <v>279.25</v>
      </c>
      <c r="W36" s="2">
        <v>1.2</v>
      </c>
      <c r="X36" s="2">
        <v>0.78500000000000003</v>
      </c>
      <c r="Z36" s="2">
        <v>2.3079999999999998</v>
      </c>
      <c r="AA36" s="2">
        <v>24.917999999999999</v>
      </c>
      <c r="AB36" s="2">
        <v>8.1340000000000003</v>
      </c>
      <c r="AC36" s="2">
        <v>0.32800000000000001</v>
      </c>
      <c r="AD36" s="2">
        <v>7.0000000000000001E-3</v>
      </c>
      <c r="AE36" s="2">
        <v>1.5840000000000001</v>
      </c>
      <c r="AF36" s="2">
        <v>1.629</v>
      </c>
      <c r="AG36" s="2">
        <v>1.0999999999999999E-2</v>
      </c>
      <c r="AH36" s="2">
        <v>0.05</v>
      </c>
      <c r="AI36" s="2">
        <v>0.106</v>
      </c>
      <c r="AJ36" s="2">
        <v>0.42</v>
      </c>
      <c r="AK36" s="2">
        <v>0.375</v>
      </c>
      <c r="AL36" s="2">
        <v>5.1999999999999998E-2</v>
      </c>
      <c r="AM36" s="2">
        <v>7.5049999999999999</v>
      </c>
      <c r="AN36" s="2">
        <v>6.1849999999999996</v>
      </c>
      <c r="AO36" s="2">
        <v>2.8000000000000001E-2</v>
      </c>
      <c r="AP36" s="2">
        <v>0.106</v>
      </c>
      <c r="AQ36" s="12">
        <v>0</v>
      </c>
      <c r="BA36" s="12">
        <v>2E-3</v>
      </c>
      <c r="BB36" s="12">
        <v>0</v>
      </c>
      <c r="BC36" s="12">
        <v>3.0000000000000001E-3</v>
      </c>
      <c r="BD36" s="12">
        <v>1E-3</v>
      </c>
      <c r="BE36" s="12">
        <v>5.0000000000000001E-3</v>
      </c>
      <c r="BG36" s="12">
        <v>1E-3</v>
      </c>
      <c r="BH36" s="2">
        <v>1E-3</v>
      </c>
      <c r="BJ36" s="2">
        <v>4.0000000000000001E-3</v>
      </c>
      <c r="BK36" s="2">
        <v>0.27900000000000003</v>
      </c>
      <c r="BL36" s="2">
        <v>0.64700000000000002</v>
      </c>
      <c r="BM36" s="2">
        <v>0.214</v>
      </c>
      <c r="BN36" s="2">
        <v>0.20100000000000001</v>
      </c>
      <c r="BO36" s="2">
        <v>0.20599999999999999</v>
      </c>
      <c r="BP36" s="2">
        <v>0</v>
      </c>
      <c r="BQ36" s="2">
        <v>3.0000000000000001E-3</v>
      </c>
    </row>
    <row r="37" spans="1:84" x14ac:dyDescent="0.2">
      <c r="A37" s="2">
        <v>21</v>
      </c>
      <c r="B37" s="2">
        <v>21</v>
      </c>
      <c r="C37" s="2" t="s">
        <v>411</v>
      </c>
      <c r="F37" s="2" t="s">
        <v>412</v>
      </c>
      <c r="G37" s="2" t="s">
        <v>412</v>
      </c>
      <c r="H37" s="2" t="s">
        <v>550</v>
      </c>
      <c r="J37" s="2">
        <v>0</v>
      </c>
      <c r="K37" s="2">
        <v>25.344000000000001</v>
      </c>
      <c r="L37" s="2">
        <v>80.784999999999997</v>
      </c>
      <c r="M37" s="2">
        <v>55.441000000000003</v>
      </c>
      <c r="N37" s="2">
        <v>405158.39</v>
      </c>
      <c r="O37" s="2">
        <v>405158.39</v>
      </c>
      <c r="P37" s="2">
        <v>1.7999999999999999E-2</v>
      </c>
      <c r="Q37" s="2">
        <v>0.30099999999999999</v>
      </c>
      <c r="R37" s="2">
        <v>2.8290000000000002</v>
      </c>
      <c r="S37" s="3">
        <v>210915.89199999999</v>
      </c>
      <c r="T37" s="2">
        <v>194000</v>
      </c>
      <c r="U37" s="2">
        <v>6.75</v>
      </c>
      <c r="V37" s="2">
        <v>186.322</v>
      </c>
      <c r="W37" s="2">
        <v>1.1339999999999999</v>
      </c>
      <c r="X37" s="2">
        <v>0.65900000000000003</v>
      </c>
      <c r="Z37" s="2">
        <v>3.448</v>
      </c>
      <c r="AA37" s="2">
        <v>27.57</v>
      </c>
      <c r="AB37" s="2">
        <v>5.2220000000000004</v>
      </c>
      <c r="AC37" s="2">
        <v>0.17899999999999999</v>
      </c>
      <c r="AE37" s="2">
        <v>1.091</v>
      </c>
      <c r="AF37" s="2">
        <v>1.2090000000000001</v>
      </c>
      <c r="AG37" s="2">
        <v>2E-3</v>
      </c>
      <c r="AH37" s="2">
        <v>1.9E-2</v>
      </c>
      <c r="AI37" s="2">
        <v>7.0000000000000007E-2</v>
      </c>
      <c r="AJ37" s="2">
        <v>0.53200000000000003</v>
      </c>
      <c r="AK37" s="2">
        <v>0.34</v>
      </c>
      <c r="AL37" s="2">
        <v>3.9E-2</v>
      </c>
      <c r="AM37" s="2">
        <v>6.9240000000000004</v>
      </c>
      <c r="AN37" s="2">
        <v>5.5709999999999997</v>
      </c>
      <c r="AP37" s="2">
        <v>0.09</v>
      </c>
      <c r="BC37" s="12">
        <v>0</v>
      </c>
      <c r="BD37" s="12">
        <v>0</v>
      </c>
      <c r="BE37" s="12">
        <v>2E-3</v>
      </c>
      <c r="BG37" s="12">
        <v>0</v>
      </c>
      <c r="BH37" s="2">
        <v>1E-3</v>
      </c>
      <c r="BJ37" s="2">
        <v>2E-3</v>
      </c>
      <c r="BK37" s="2">
        <v>0.127</v>
      </c>
      <c r="BL37" s="2">
        <v>0.34799999999999998</v>
      </c>
      <c r="BM37" s="2">
        <v>6.2E-2</v>
      </c>
      <c r="BN37" s="2">
        <v>5.8000000000000003E-2</v>
      </c>
      <c r="BO37" s="2">
        <v>5.8999999999999997E-2</v>
      </c>
      <c r="BQ37" s="2">
        <v>3.0000000000000001E-3</v>
      </c>
    </row>
    <row r="38" spans="1:84" x14ac:dyDescent="0.2">
      <c r="A38" s="2">
        <v>22</v>
      </c>
      <c r="B38" s="2">
        <v>22</v>
      </c>
      <c r="C38" s="2" t="s">
        <v>413</v>
      </c>
      <c r="F38" s="2" t="s">
        <v>402</v>
      </c>
      <c r="G38" s="2" t="s">
        <v>402</v>
      </c>
      <c r="H38" s="2" t="s">
        <v>550</v>
      </c>
      <c r="J38" s="2">
        <v>0</v>
      </c>
      <c r="K38" s="2">
        <v>25.344000000000001</v>
      </c>
      <c r="L38" s="2">
        <v>80.784999999999997</v>
      </c>
      <c r="M38" s="2">
        <v>55.441000000000003</v>
      </c>
      <c r="N38" s="2">
        <v>408751.859</v>
      </c>
      <c r="O38" s="2">
        <v>408751.859</v>
      </c>
      <c r="P38" s="2">
        <v>4.2000000000000003E-2</v>
      </c>
      <c r="Q38" s="2">
        <v>0.249</v>
      </c>
      <c r="R38" s="2">
        <v>3.3620000000000001</v>
      </c>
      <c r="S38" s="3">
        <v>214652.17300000001</v>
      </c>
      <c r="T38" s="2">
        <v>194000</v>
      </c>
      <c r="U38" s="2">
        <v>6.5209999999999999</v>
      </c>
      <c r="V38" s="2">
        <v>53.869</v>
      </c>
      <c r="W38" s="2">
        <v>1.829</v>
      </c>
      <c r="X38" s="2">
        <v>0.67300000000000004</v>
      </c>
      <c r="Y38" s="2">
        <v>6.3E-2</v>
      </c>
      <c r="AA38" s="2">
        <v>17.376000000000001</v>
      </c>
      <c r="AB38" s="2">
        <v>6.0839999999999996</v>
      </c>
      <c r="AC38" s="2">
        <v>0.251</v>
      </c>
      <c r="AE38" s="2">
        <v>1.962</v>
      </c>
      <c r="AF38" s="2">
        <v>1.897</v>
      </c>
      <c r="AG38" s="2">
        <v>6.0999999999999999E-2</v>
      </c>
      <c r="AH38" s="2">
        <v>6.8000000000000005E-2</v>
      </c>
      <c r="AI38" s="2">
        <v>5.3999999999999999E-2</v>
      </c>
      <c r="AJ38" s="2">
        <v>3.3000000000000002E-2</v>
      </c>
      <c r="AK38" s="2">
        <v>0.38200000000000001</v>
      </c>
      <c r="AL38" s="2">
        <v>3.7999999999999999E-2</v>
      </c>
      <c r="AM38" s="2">
        <v>7.4560000000000004</v>
      </c>
      <c r="AN38" s="2">
        <v>5.8540000000000001</v>
      </c>
      <c r="AP38" s="2">
        <v>0.1</v>
      </c>
      <c r="AQ38" s="12">
        <v>0</v>
      </c>
      <c r="AS38" s="12">
        <v>0</v>
      </c>
      <c r="AT38" s="12">
        <v>2E-3</v>
      </c>
      <c r="AX38" s="12">
        <v>1E-3</v>
      </c>
      <c r="AY38" s="12">
        <v>1E-3</v>
      </c>
      <c r="BA38" s="12">
        <v>5.0000000000000001E-3</v>
      </c>
      <c r="BB38" s="12">
        <v>2E-3</v>
      </c>
      <c r="BC38" s="12">
        <v>7.0000000000000001E-3</v>
      </c>
      <c r="BD38" s="12">
        <v>2E-3</v>
      </c>
      <c r="BE38" s="12">
        <v>0.02</v>
      </c>
      <c r="BG38" s="12">
        <v>4.0000000000000001E-3</v>
      </c>
      <c r="BH38" s="2">
        <v>1E-3</v>
      </c>
      <c r="BJ38" s="2">
        <v>2E-3</v>
      </c>
      <c r="BK38" s="2">
        <v>0.20699999999999999</v>
      </c>
      <c r="BL38" s="2">
        <v>0.85899999999999999</v>
      </c>
      <c r="BM38" s="2">
        <v>0.624</v>
      </c>
      <c r="BN38" s="2">
        <v>0.60199999999999998</v>
      </c>
      <c r="BO38" s="2">
        <v>0.624</v>
      </c>
      <c r="BQ38" s="2">
        <v>1E-3</v>
      </c>
    </row>
    <row r="39" spans="1:84" x14ac:dyDescent="0.2">
      <c r="A39" s="2">
        <v>23</v>
      </c>
      <c r="B39" s="2">
        <v>23</v>
      </c>
      <c r="C39" s="2" t="s">
        <v>414</v>
      </c>
      <c r="F39" s="2" t="s">
        <v>404</v>
      </c>
      <c r="G39" s="2" t="s">
        <v>404</v>
      </c>
      <c r="H39" s="2" t="s">
        <v>550</v>
      </c>
      <c r="J39" s="2">
        <v>0</v>
      </c>
      <c r="K39" s="2">
        <v>25.344000000000001</v>
      </c>
      <c r="L39" s="2">
        <v>80.784999999999997</v>
      </c>
      <c r="M39" s="2">
        <v>55.441000000000003</v>
      </c>
      <c r="N39" s="2">
        <v>405741.76</v>
      </c>
      <c r="O39" s="2">
        <v>405741.76</v>
      </c>
      <c r="P39" s="2">
        <v>8.5999999999999993E-2</v>
      </c>
      <c r="Q39" s="2">
        <v>0.61599999999999999</v>
      </c>
      <c r="R39" s="2">
        <v>5.6349999999999998</v>
      </c>
      <c r="S39" s="3">
        <v>211612.62899999999</v>
      </c>
      <c r="T39" s="2">
        <v>194000</v>
      </c>
      <c r="U39" s="2">
        <v>6.3890000000000002</v>
      </c>
      <c r="V39" s="2">
        <v>83.2</v>
      </c>
      <c r="W39" s="2">
        <v>1.157</v>
      </c>
      <c r="X39" s="2">
        <v>0.57199999999999995</v>
      </c>
      <c r="Y39" s="2">
        <v>8.6999999999999994E-2</v>
      </c>
      <c r="AA39" s="2">
        <v>20.385999999999999</v>
      </c>
      <c r="AB39" s="2">
        <v>2.903</v>
      </c>
      <c r="AC39" s="2">
        <v>0.55600000000000005</v>
      </c>
      <c r="AE39" s="2">
        <v>1.0720000000000001</v>
      </c>
      <c r="AF39" s="2">
        <v>0.93</v>
      </c>
      <c r="AG39" s="2">
        <v>8.0000000000000002E-3</v>
      </c>
      <c r="AH39" s="2">
        <v>4.2000000000000003E-2</v>
      </c>
      <c r="AI39" s="2">
        <v>0.05</v>
      </c>
      <c r="AJ39" s="2">
        <v>6.3E-2</v>
      </c>
      <c r="AK39" s="2">
        <v>0.34200000000000003</v>
      </c>
      <c r="AL39" s="2">
        <v>4.5999999999999999E-2</v>
      </c>
      <c r="AM39" s="2">
        <v>7.09</v>
      </c>
      <c r="AN39" s="2">
        <v>5.4960000000000004</v>
      </c>
      <c r="AP39" s="2">
        <v>0.09</v>
      </c>
      <c r="AR39" s="12">
        <v>1E-3</v>
      </c>
      <c r="AS39" s="12">
        <v>0</v>
      </c>
      <c r="AY39" s="12">
        <v>0</v>
      </c>
      <c r="BA39" s="12">
        <v>1E-3</v>
      </c>
      <c r="BC39" s="12">
        <v>1E-3</v>
      </c>
      <c r="BE39" s="12">
        <v>7.0000000000000001E-3</v>
      </c>
      <c r="BG39" s="12">
        <v>3.0000000000000001E-3</v>
      </c>
      <c r="BJ39" s="2">
        <v>1E-3</v>
      </c>
      <c r="BK39" s="2">
        <v>0.34899999999999998</v>
      </c>
      <c r="BL39" s="2">
        <v>0.43</v>
      </c>
      <c r="BM39" s="2">
        <v>0.114</v>
      </c>
      <c r="BN39" s="2">
        <v>0.106</v>
      </c>
      <c r="BO39" s="2">
        <v>0.11</v>
      </c>
      <c r="BQ39" s="2">
        <v>3.0000000000000001E-3</v>
      </c>
    </row>
    <row r="40" spans="1:84" x14ac:dyDescent="0.2">
      <c r="A40" s="2">
        <v>26</v>
      </c>
      <c r="B40" s="2">
        <v>26</v>
      </c>
      <c r="C40" s="2" t="s">
        <v>295</v>
      </c>
      <c r="F40" s="2" t="s">
        <v>406</v>
      </c>
      <c r="G40" s="2" t="s">
        <v>406</v>
      </c>
      <c r="H40" s="2" t="s">
        <v>550</v>
      </c>
      <c r="J40" s="2">
        <v>0</v>
      </c>
      <c r="K40" s="2">
        <v>25.344000000000001</v>
      </c>
      <c r="L40" s="2">
        <v>80.784999999999997</v>
      </c>
      <c r="M40" s="2">
        <v>55.441000000000003</v>
      </c>
      <c r="N40" s="2">
        <v>403108.94500000001</v>
      </c>
      <c r="O40" s="2">
        <v>403108.94500000001</v>
      </c>
      <c r="P40" s="2">
        <v>0.10199999999999999</v>
      </c>
      <c r="Q40" s="2">
        <v>0.62</v>
      </c>
      <c r="R40" s="2">
        <v>6.8879999999999999</v>
      </c>
      <c r="S40" s="3">
        <v>209004.75700000001</v>
      </c>
      <c r="T40" s="2">
        <v>194000</v>
      </c>
      <c r="U40" s="2">
        <v>6.3630000000000004</v>
      </c>
      <c r="V40" s="2">
        <v>50.795999999999999</v>
      </c>
      <c r="W40" s="2">
        <v>1.208</v>
      </c>
      <c r="X40" s="2">
        <v>0.71199999999999997</v>
      </c>
      <c r="Y40" s="2">
        <v>4.7E-2</v>
      </c>
      <c r="Z40" s="2">
        <v>2.66</v>
      </c>
      <c r="AA40" s="2">
        <v>22.251000000000001</v>
      </c>
      <c r="AB40" s="2">
        <v>3.9340000000000002</v>
      </c>
      <c r="AC40" s="2">
        <v>1.1080000000000001</v>
      </c>
      <c r="AE40" s="2">
        <v>1.1259999999999999</v>
      </c>
      <c r="AF40" s="2">
        <v>1.127</v>
      </c>
      <c r="AG40" s="2">
        <v>5.0000000000000001E-3</v>
      </c>
      <c r="AH40" s="2">
        <v>1.2999999999999999E-2</v>
      </c>
      <c r="AI40" s="2">
        <v>2.3E-2</v>
      </c>
      <c r="AJ40" s="2">
        <v>3.7999999999999999E-2</v>
      </c>
      <c r="AK40" s="2">
        <v>0.38100000000000001</v>
      </c>
      <c r="AL40" s="2">
        <v>3.2000000000000001E-2</v>
      </c>
      <c r="AM40" s="2">
        <v>6.7670000000000003</v>
      </c>
      <c r="AN40" s="2">
        <v>5.2610000000000001</v>
      </c>
      <c r="AO40" s="2">
        <v>3.4000000000000002E-2</v>
      </c>
      <c r="AP40" s="2">
        <v>0.113</v>
      </c>
      <c r="BA40" s="12">
        <v>1E-3</v>
      </c>
      <c r="BC40" s="12">
        <v>2E-3</v>
      </c>
      <c r="BE40" s="12">
        <v>5.0000000000000001E-3</v>
      </c>
      <c r="BG40" s="12">
        <v>2E-3</v>
      </c>
      <c r="BK40" s="2">
        <v>0.33800000000000002</v>
      </c>
      <c r="BL40" s="2">
        <v>0.38</v>
      </c>
      <c r="BM40" s="2">
        <v>0.124</v>
      </c>
      <c r="BN40" s="2">
        <v>0.11899999999999999</v>
      </c>
      <c r="BO40" s="2">
        <v>0.122</v>
      </c>
      <c r="BQ40" s="2">
        <v>3.0000000000000001E-3</v>
      </c>
    </row>
    <row r="41" spans="1:84" x14ac:dyDescent="0.2">
      <c r="A41" s="2">
        <v>27</v>
      </c>
      <c r="B41" s="2">
        <v>27</v>
      </c>
      <c r="C41" s="2" t="s">
        <v>296</v>
      </c>
      <c r="F41" s="2" t="s">
        <v>297</v>
      </c>
      <c r="G41" s="2" t="s">
        <v>297</v>
      </c>
      <c r="H41" s="2" t="s">
        <v>550</v>
      </c>
      <c r="J41" s="2">
        <v>0</v>
      </c>
      <c r="K41" s="2">
        <v>25.344000000000001</v>
      </c>
      <c r="L41" s="2">
        <v>80.784999999999997</v>
      </c>
      <c r="M41" s="2">
        <v>55.441000000000003</v>
      </c>
      <c r="N41" s="2">
        <v>401097.48800000001</v>
      </c>
      <c r="O41" s="2">
        <v>401097.48800000001</v>
      </c>
      <c r="P41" s="2">
        <v>1.2E-2</v>
      </c>
      <c r="Q41" s="2">
        <v>0.16400000000000001</v>
      </c>
      <c r="R41" s="2">
        <v>2.1829999999999998</v>
      </c>
      <c r="S41" s="3">
        <v>206904.886</v>
      </c>
      <c r="T41" s="2">
        <v>194000</v>
      </c>
      <c r="U41" s="2">
        <v>6.556</v>
      </c>
      <c r="V41" s="2">
        <v>93.554000000000002</v>
      </c>
      <c r="W41" s="2">
        <v>6.49</v>
      </c>
      <c r="X41" s="2">
        <v>0.73099999999999998</v>
      </c>
      <c r="Y41" s="2">
        <v>4.9000000000000002E-2</v>
      </c>
      <c r="Z41" s="2">
        <v>4.3949999999999996</v>
      </c>
      <c r="AA41" s="2">
        <v>17.614999999999998</v>
      </c>
      <c r="AB41" s="2">
        <v>46.997999999999998</v>
      </c>
      <c r="AC41" s="2">
        <v>0.20699999999999999</v>
      </c>
      <c r="AE41" s="2">
        <v>5.04</v>
      </c>
      <c r="AF41" s="2">
        <v>5.0110000000000001</v>
      </c>
      <c r="AG41" s="2">
        <v>2.5000000000000001E-2</v>
      </c>
      <c r="AH41" s="2">
        <v>1.1519999999999999</v>
      </c>
      <c r="AI41" s="2">
        <v>6.2E-2</v>
      </c>
      <c r="AJ41" s="2">
        <v>9.5000000000000001E-2</v>
      </c>
      <c r="AK41" s="2">
        <v>0.34499999999999997</v>
      </c>
      <c r="AL41" s="2">
        <v>3.3000000000000002E-2</v>
      </c>
      <c r="AM41" s="2">
        <v>7.4530000000000003</v>
      </c>
      <c r="AN41" s="2">
        <v>5.7169999999999996</v>
      </c>
      <c r="AP41" s="2">
        <v>8.1000000000000003E-2</v>
      </c>
      <c r="AS41" s="12">
        <v>2.3E-2</v>
      </c>
      <c r="AX41" s="12">
        <v>0</v>
      </c>
      <c r="AY41" s="12">
        <v>0</v>
      </c>
      <c r="BA41" s="12">
        <v>6.0000000000000001E-3</v>
      </c>
      <c r="BB41" s="12">
        <v>1E-3</v>
      </c>
      <c r="BC41" s="12">
        <v>7.0000000000000001E-3</v>
      </c>
      <c r="BD41" s="12">
        <v>1E-3</v>
      </c>
      <c r="BE41" s="12">
        <v>8.9999999999999993E-3</v>
      </c>
      <c r="BG41" s="12">
        <v>1E-3</v>
      </c>
      <c r="BH41" s="2">
        <v>0.04</v>
      </c>
      <c r="BJ41" s="2">
        <v>3.0000000000000001E-3</v>
      </c>
      <c r="BK41" s="2">
        <v>4.1000000000000002E-2</v>
      </c>
      <c r="BL41" s="2">
        <v>1.248</v>
      </c>
      <c r="BM41" s="2">
        <v>1.0289999999999999</v>
      </c>
      <c r="BN41" s="2">
        <v>0.97399999999999998</v>
      </c>
      <c r="BO41" s="2">
        <v>0.99399999999999999</v>
      </c>
      <c r="BQ41" s="2">
        <v>1E-3</v>
      </c>
    </row>
    <row r="42" spans="1:84" x14ac:dyDescent="0.2">
      <c r="A42" s="2">
        <v>28</v>
      </c>
      <c r="B42" s="2">
        <v>28</v>
      </c>
      <c r="C42" s="2" t="s">
        <v>298</v>
      </c>
      <c r="F42" s="2" t="s">
        <v>408</v>
      </c>
      <c r="G42" s="2" t="s">
        <v>408</v>
      </c>
      <c r="H42" s="2" t="s">
        <v>550</v>
      </c>
      <c r="J42" s="2">
        <v>0</v>
      </c>
      <c r="K42" s="2">
        <v>25.344000000000001</v>
      </c>
      <c r="L42" s="2">
        <v>80.784999999999997</v>
      </c>
      <c r="M42" s="2">
        <v>55.441000000000003</v>
      </c>
      <c r="N42" s="2">
        <v>403256.35600000003</v>
      </c>
      <c r="O42" s="2">
        <v>403256.35600000003</v>
      </c>
      <c r="P42" s="2">
        <v>1.6E-2</v>
      </c>
      <c r="Q42" s="2">
        <v>0.34399999999999997</v>
      </c>
      <c r="R42" s="2">
        <v>2.702</v>
      </c>
      <c r="S42" s="3">
        <v>208912.00399999999</v>
      </c>
      <c r="T42" s="2">
        <v>194000</v>
      </c>
      <c r="U42" s="2">
        <v>7.1319999999999997</v>
      </c>
      <c r="V42" s="2">
        <v>284.18299999999999</v>
      </c>
      <c r="W42" s="2">
        <v>3.0219999999999998</v>
      </c>
      <c r="X42" s="2">
        <v>0.67100000000000004</v>
      </c>
      <c r="Y42" s="2">
        <v>6.9000000000000006E-2</v>
      </c>
      <c r="Z42" s="2">
        <v>3.4940000000000002</v>
      </c>
      <c r="AA42" s="2">
        <v>24.245999999999999</v>
      </c>
      <c r="AB42" s="2">
        <v>6.9630000000000001</v>
      </c>
      <c r="AC42" s="2">
        <v>0.25600000000000001</v>
      </c>
      <c r="AE42" s="2">
        <v>1.8620000000000001</v>
      </c>
      <c r="AF42" s="2">
        <v>1.9339999999999999</v>
      </c>
      <c r="AG42" s="2">
        <v>5.0000000000000001E-3</v>
      </c>
      <c r="AH42" s="2">
        <v>1.698</v>
      </c>
      <c r="AI42" s="2">
        <v>0.35299999999999998</v>
      </c>
      <c r="AJ42" s="2">
        <v>0.53900000000000003</v>
      </c>
      <c r="AK42" s="2">
        <v>0.34699999999999998</v>
      </c>
      <c r="AL42" s="2">
        <v>4.7E-2</v>
      </c>
      <c r="AM42" s="2">
        <v>7.0620000000000003</v>
      </c>
      <c r="AN42" s="2">
        <v>5.4219999999999997</v>
      </c>
      <c r="AO42" s="2">
        <v>1.9E-2</v>
      </c>
      <c r="AP42" s="2">
        <v>0.105</v>
      </c>
      <c r="AX42" s="12">
        <v>1E-3</v>
      </c>
      <c r="BA42" s="12">
        <v>1E-3</v>
      </c>
      <c r="BC42" s="12">
        <v>2E-3</v>
      </c>
      <c r="BE42" s="12">
        <v>2E-3</v>
      </c>
      <c r="BG42" s="12">
        <v>1E-3</v>
      </c>
      <c r="BH42" s="2">
        <v>5.5E-2</v>
      </c>
      <c r="BJ42" s="2">
        <v>1.2999999999999999E-2</v>
      </c>
      <c r="BK42" s="2">
        <v>0.27800000000000002</v>
      </c>
      <c r="BL42" s="2">
        <v>0.625</v>
      </c>
      <c r="BM42" s="2">
        <v>0.45</v>
      </c>
      <c r="BN42" s="2">
        <v>0.44600000000000001</v>
      </c>
      <c r="BO42" s="2">
        <v>0.42899999999999999</v>
      </c>
      <c r="BQ42" s="2">
        <v>3.0000000000000001E-3</v>
      </c>
    </row>
    <row r="43" spans="1:84" x14ac:dyDescent="0.2">
      <c r="A43" s="2">
        <v>83</v>
      </c>
      <c r="B43" s="2">
        <v>83</v>
      </c>
      <c r="C43" s="2" t="s">
        <v>299</v>
      </c>
      <c r="F43" s="2" t="s">
        <v>300</v>
      </c>
      <c r="G43" s="2" t="s">
        <v>300</v>
      </c>
      <c r="H43" s="2" t="s">
        <v>550</v>
      </c>
      <c r="J43" s="2">
        <v>0</v>
      </c>
      <c r="K43" s="2">
        <v>25.344000000000001</v>
      </c>
      <c r="L43" s="2">
        <v>80.784999999999997</v>
      </c>
      <c r="M43" s="2">
        <v>55.441000000000003</v>
      </c>
      <c r="N43" s="2">
        <v>406877.886</v>
      </c>
      <c r="O43" s="2">
        <v>406877.886</v>
      </c>
      <c r="P43" s="2">
        <v>4.0000000000000001E-3</v>
      </c>
      <c r="Q43" s="2">
        <v>0.122</v>
      </c>
      <c r="R43" s="2">
        <v>1.93</v>
      </c>
      <c r="S43" s="3">
        <v>212619.40700000001</v>
      </c>
      <c r="T43" s="2">
        <v>194200</v>
      </c>
      <c r="U43" s="2">
        <v>4.9470000000000001</v>
      </c>
      <c r="V43" s="2">
        <v>1.9770000000000001</v>
      </c>
      <c r="W43" s="2">
        <v>1.0009999999999999</v>
      </c>
      <c r="X43" s="2">
        <v>0.57799999999999996</v>
      </c>
      <c r="Y43" s="2">
        <v>4.3999999999999997E-2</v>
      </c>
      <c r="Z43" s="2">
        <v>3.1869999999999998</v>
      </c>
      <c r="AA43" s="2">
        <v>16.792999999999999</v>
      </c>
      <c r="AB43" s="2">
        <v>17.824999999999999</v>
      </c>
      <c r="AC43" s="2">
        <v>0.23200000000000001</v>
      </c>
      <c r="AE43" s="2">
        <v>2.6619999999999999</v>
      </c>
      <c r="AF43" s="2">
        <v>2.75</v>
      </c>
      <c r="AG43" s="2">
        <v>8.0000000000000002E-3</v>
      </c>
      <c r="AJ43" s="2">
        <v>3.3000000000000002E-2</v>
      </c>
      <c r="AK43" s="2">
        <v>0.37</v>
      </c>
      <c r="AL43" s="2">
        <v>2.8000000000000001E-2</v>
      </c>
      <c r="AM43" s="2">
        <v>7.2919999999999998</v>
      </c>
      <c r="AN43" s="2">
        <v>5.9029999999999996</v>
      </c>
      <c r="AP43" s="2">
        <v>7.3999999999999996E-2</v>
      </c>
      <c r="AX43" s="12">
        <v>3.0000000000000001E-3</v>
      </c>
      <c r="AY43" s="12">
        <v>0</v>
      </c>
      <c r="BA43" s="12">
        <v>1E-3</v>
      </c>
      <c r="BB43" s="12">
        <v>0</v>
      </c>
      <c r="BC43" s="12">
        <v>3.0000000000000001E-3</v>
      </c>
      <c r="BD43" s="12">
        <v>0</v>
      </c>
      <c r="BE43" s="12">
        <v>2E-3</v>
      </c>
      <c r="BK43" s="2">
        <v>5.8999999999999997E-2</v>
      </c>
      <c r="BL43" s="2">
        <v>0.93600000000000005</v>
      </c>
      <c r="BM43" s="2">
        <v>0.63700000000000001</v>
      </c>
      <c r="BN43" s="2">
        <v>0.59299999999999997</v>
      </c>
      <c r="BO43" s="2">
        <v>0.60299999999999998</v>
      </c>
      <c r="BQ43" s="2">
        <v>0</v>
      </c>
    </row>
    <row r="44" spans="1:84" x14ac:dyDescent="0.2">
      <c r="A44" s="2">
        <v>84</v>
      </c>
      <c r="B44" s="2">
        <v>84</v>
      </c>
      <c r="C44" s="2" t="s">
        <v>301</v>
      </c>
      <c r="F44" s="2" t="s">
        <v>302</v>
      </c>
      <c r="G44" s="2" t="s">
        <v>302</v>
      </c>
      <c r="H44" s="2" t="s">
        <v>550</v>
      </c>
      <c r="J44" s="2">
        <v>0</v>
      </c>
      <c r="K44" s="2">
        <v>25.344000000000001</v>
      </c>
      <c r="L44" s="2">
        <v>80.784999999999997</v>
      </c>
      <c r="M44" s="2">
        <v>55.441000000000003</v>
      </c>
      <c r="N44" s="2">
        <v>403230.74400000001</v>
      </c>
      <c r="O44" s="2">
        <v>403230.74400000001</v>
      </c>
      <c r="P44" s="2">
        <v>4.4999999999999998E-2</v>
      </c>
      <c r="Q44" s="2">
        <v>0.27400000000000002</v>
      </c>
      <c r="R44" s="2">
        <v>3.524</v>
      </c>
      <c r="S44" s="3">
        <v>208976.201</v>
      </c>
      <c r="T44" s="2">
        <v>194200</v>
      </c>
      <c r="U44" s="2">
        <v>4.9039999999999999</v>
      </c>
      <c r="V44" s="2">
        <v>5.9560000000000004</v>
      </c>
      <c r="W44" s="2">
        <v>0.53400000000000003</v>
      </c>
      <c r="X44" s="2">
        <v>0.51700000000000002</v>
      </c>
      <c r="Z44" s="2">
        <v>2.1800000000000002</v>
      </c>
      <c r="AA44" s="2">
        <v>27.405000000000001</v>
      </c>
      <c r="AB44" s="2">
        <v>1.448</v>
      </c>
      <c r="AC44" s="2">
        <v>0.24199999999999999</v>
      </c>
      <c r="AE44" s="2">
        <v>1.1060000000000001</v>
      </c>
      <c r="AF44" s="2">
        <v>1.07</v>
      </c>
      <c r="AI44" s="2">
        <v>2E-3</v>
      </c>
      <c r="AJ44" s="2">
        <v>0.03</v>
      </c>
      <c r="AK44" s="2">
        <v>0.374</v>
      </c>
      <c r="AL44" s="2">
        <v>3.4000000000000002E-2</v>
      </c>
      <c r="AM44" s="2">
        <v>7.1559999999999997</v>
      </c>
      <c r="AN44" s="2">
        <v>5.8079999999999998</v>
      </c>
      <c r="AP44" s="2">
        <v>6.9000000000000006E-2</v>
      </c>
      <c r="AQ44" s="12">
        <v>1E-3</v>
      </c>
      <c r="AV44" s="12">
        <v>0</v>
      </c>
      <c r="AW44" s="12">
        <v>1E-3</v>
      </c>
      <c r="BA44" s="12">
        <v>0</v>
      </c>
      <c r="BB44" s="12">
        <v>0</v>
      </c>
      <c r="BC44" s="12">
        <v>0</v>
      </c>
      <c r="BD44" s="12">
        <v>0</v>
      </c>
      <c r="BE44" s="12">
        <v>2E-3</v>
      </c>
      <c r="BG44" s="12">
        <v>1E-3</v>
      </c>
      <c r="BH44" s="2">
        <v>0</v>
      </c>
      <c r="BJ44" s="2">
        <v>0</v>
      </c>
      <c r="BK44" s="2">
        <v>7.5999999999999998E-2</v>
      </c>
      <c r="BL44" s="2">
        <v>0.35499999999999998</v>
      </c>
      <c r="BM44" s="2">
        <v>4.3999999999999997E-2</v>
      </c>
      <c r="BN44" s="2">
        <v>4.7E-2</v>
      </c>
      <c r="BO44" s="2">
        <v>4.3999999999999997E-2</v>
      </c>
      <c r="BQ44" s="2">
        <v>1E-3</v>
      </c>
    </row>
    <row r="46" spans="1:84" x14ac:dyDescent="0.2">
      <c r="A46" s="10"/>
      <c r="B46" s="10"/>
      <c r="C46" s="10"/>
      <c r="D46" s="10"/>
      <c r="E46" s="10"/>
      <c r="F46" s="10" t="s">
        <v>303</v>
      </c>
      <c r="G46" s="10"/>
      <c r="H46" s="10"/>
      <c r="I46" s="10"/>
      <c r="J46" s="10"/>
      <c r="K46" s="10"/>
      <c r="L46" s="10"/>
      <c r="M46" s="10"/>
      <c r="N46" s="10"/>
      <c r="O46" s="10"/>
      <c r="P46" s="4">
        <f t="shared" ref="P46:T46" si="4">AVERAGE(P29:P44)</f>
        <v>4.8312500000000008E-2</v>
      </c>
      <c r="Q46" s="4">
        <f t="shared" si="4"/>
        <v>0.34110000000000001</v>
      </c>
      <c r="R46" s="4">
        <f t="shared" si="4"/>
        <v>3.5879999999999996</v>
      </c>
      <c r="S46" s="6">
        <f t="shared" si="4"/>
        <v>210943.20675000004</v>
      </c>
      <c r="T46" s="4">
        <f t="shared" si="4"/>
        <v>193812.5</v>
      </c>
      <c r="U46" s="4">
        <f>AVERAGE(U29:U44)</f>
        <v>6.10175</v>
      </c>
      <c r="V46" s="4">
        <f t="shared" ref="V46:BQ46" si="5">AVERAGE(V29:V44)</f>
        <v>85.469750000000005</v>
      </c>
      <c r="W46" s="4">
        <f t="shared" si="5"/>
        <v>1.9209999999999996</v>
      </c>
      <c r="X46" s="4">
        <f t="shared" si="5"/>
        <v>0.59931249999999991</v>
      </c>
      <c r="Y46" s="4">
        <f t="shared" si="5"/>
        <v>4.0166666666666663E-2</v>
      </c>
      <c r="Z46" s="4">
        <f t="shared" si="5"/>
        <v>2.3863571428571428</v>
      </c>
      <c r="AA46" s="4">
        <f t="shared" si="5"/>
        <v>23.22925</v>
      </c>
      <c r="AB46" s="4">
        <f t="shared" si="5"/>
        <v>10.568199999999999</v>
      </c>
      <c r="AC46" s="4">
        <f t="shared" si="5"/>
        <v>0.36890000000000001</v>
      </c>
      <c r="AD46" s="4">
        <f t="shared" si="5"/>
        <v>6.6250000000000007E-3</v>
      </c>
      <c r="AE46" s="4">
        <f t="shared" si="5"/>
        <v>1.8971000000000005</v>
      </c>
      <c r="AF46" s="4">
        <f t="shared" si="5"/>
        <v>1.7502500000000001</v>
      </c>
      <c r="AG46" s="4">
        <f t="shared" si="5"/>
        <v>1.6266666666666669E-2</v>
      </c>
      <c r="AH46" s="4">
        <f t="shared" si="5"/>
        <v>0.27150000000000002</v>
      </c>
      <c r="AI46" s="4">
        <f t="shared" si="5"/>
        <v>6.1266666666666671E-2</v>
      </c>
      <c r="AJ46" s="4">
        <f t="shared" si="5"/>
        <v>0.19869999999999999</v>
      </c>
      <c r="AK46" s="4">
        <f t="shared" si="5"/>
        <v>0.35830000000000001</v>
      </c>
      <c r="AL46" s="4">
        <f t="shared" si="5"/>
        <v>3.8699999999999998E-2</v>
      </c>
      <c r="AM46" s="4">
        <f t="shared" si="5"/>
        <v>7.1466250000000011</v>
      </c>
      <c r="AN46" s="4">
        <f t="shared" si="5"/>
        <v>5.6311</v>
      </c>
      <c r="AO46" s="4">
        <f t="shared" si="5"/>
        <v>2.5250000000000002E-2</v>
      </c>
      <c r="AP46" s="4">
        <f t="shared" si="5"/>
        <v>8.3999999999999991E-2</v>
      </c>
      <c r="AQ46" s="14">
        <f t="shared" si="5"/>
        <v>1.1111111111111112E-4</v>
      </c>
      <c r="AR46" s="14">
        <f t="shared" si="5"/>
        <v>4.285714285714286E-4</v>
      </c>
      <c r="AS46" s="14">
        <f t="shared" si="5"/>
        <v>2.875E-3</v>
      </c>
      <c r="AT46" s="14">
        <f t="shared" si="5"/>
        <v>8.0000000000000004E-4</v>
      </c>
      <c r="AU46" s="14">
        <f t="shared" si="5"/>
        <v>1.3333333333333333E-3</v>
      </c>
      <c r="AV46" s="14">
        <f t="shared" si="5"/>
        <v>2.5000000000000001E-4</v>
      </c>
      <c r="AW46" s="14">
        <f t="shared" si="5"/>
        <v>1.6666666666666666E-4</v>
      </c>
      <c r="AX46" s="14">
        <f t="shared" si="5"/>
        <v>1.5E-3</v>
      </c>
      <c r="AY46" s="14">
        <f t="shared" si="5"/>
        <v>2.2222222222222223E-4</v>
      </c>
      <c r="AZ46" s="14">
        <f t="shared" si="5"/>
        <v>1.25E-3</v>
      </c>
      <c r="BA46" s="14">
        <f t="shared" si="5"/>
        <v>2.4615384615384621E-3</v>
      </c>
      <c r="BB46" s="14">
        <f t="shared" si="5"/>
        <v>6.0000000000000006E-4</v>
      </c>
      <c r="BC46" s="14">
        <f t="shared" si="5"/>
        <v>2.875E-3</v>
      </c>
      <c r="BD46" s="14">
        <f t="shared" si="5"/>
        <v>6.9230769230769237E-4</v>
      </c>
      <c r="BE46" s="14">
        <f t="shared" si="5"/>
        <v>6.5000000000000006E-3</v>
      </c>
      <c r="BF46" s="14">
        <f t="shared" si="5"/>
        <v>9.4999999999999998E-3</v>
      </c>
      <c r="BG46" s="14">
        <f t="shared" si="5"/>
        <v>1.9285714285714288E-3</v>
      </c>
      <c r="BH46" s="4">
        <f t="shared" si="5"/>
        <v>8.666666666666668E-3</v>
      </c>
      <c r="BI46" s="4">
        <f t="shared" si="5"/>
        <v>2E-3</v>
      </c>
      <c r="BJ46" s="4">
        <f t="shared" si="5"/>
        <v>2.142857142857143E-3</v>
      </c>
      <c r="BK46" s="4">
        <f t="shared" si="5"/>
        <v>0.22270000000000004</v>
      </c>
      <c r="BL46" s="4">
        <f t="shared" si="5"/>
        <v>0.72681249999999997</v>
      </c>
      <c r="BM46" s="4">
        <f t="shared" si="5"/>
        <v>0.33962500000000001</v>
      </c>
      <c r="BN46" s="4">
        <f t="shared" si="5"/>
        <v>0.32087499999999997</v>
      </c>
      <c r="BO46" s="4">
        <f t="shared" si="5"/>
        <v>0.32893749999999999</v>
      </c>
      <c r="BP46" s="4">
        <f t="shared" si="5"/>
        <v>0</v>
      </c>
      <c r="BQ46" s="4">
        <f t="shared" si="5"/>
        <v>1.6249999999999999E-3</v>
      </c>
      <c r="BR46" s="4"/>
      <c r="BS46" s="10"/>
      <c r="BT46" s="10">
        <v>3.0061518755090035</v>
      </c>
      <c r="BU46" s="10">
        <v>6.5269580884781946E-4</v>
      </c>
      <c r="BV46" s="10">
        <v>1.7819612900768305</v>
      </c>
      <c r="BW46" s="10">
        <v>0.17723850907239125</v>
      </c>
      <c r="BX46" s="10">
        <v>1.2114189964767964E-3</v>
      </c>
      <c r="BY46" s="10">
        <v>3.9579222009667689E-4</v>
      </c>
      <c r="BZ46" s="10">
        <v>2.0449128778542862</v>
      </c>
      <c r="CA46" s="10">
        <v>1.353780424923964E-3</v>
      </c>
      <c r="CB46" s="2">
        <v>2.1293777447512069E-3</v>
      </c>
      <c r="CC46" s="2">
        <v>1.1598177011357716E-4</v>
      </c>
      <c r="CD46" s="2">
        <v>2.8805053736641876E-4</v>
      </c>
      <c r="CE46" s="2">
        <v>7.0160076177076105</v>
      </c>
      <c r="CF46" s="2">
        <v>1.9591997991492218</v>
      </c>
    </row>
    <row r="47" spans="1:84" x14ac:dyDescent="0.2">
      <c r="F47" s="2" t="s">
        <v>304</v>
      </c>
      <c r="P47" s="15">
        <f t="shared" ref="P47:T47" si="6">2*STDEV(P29:P44)</f>
        <v>7.4417627840003928E-2</v>
      </c>
      <c r="Q47" s="15">
        <f t="shared" si="6"/>
        <v>0.33882338893424824</v>
      </c>
      <c r="R47" s="15">
        <f t="shared" si="6"/>
        <v>3.0850169817648969</v>
      </c>
      <c r="S47" s="3">
        <f t="shared" si="6"/>
        <v>7004.8718268361272</v>
      </c>
      <c r="T47" s="15">
        <f t="shared" si="6"/>
        <v>676.75697262754522</v>
      </c>
      <c r="U47" s="15">
        <f>2*STDEV(U29:U44)</f>
        <v>1.3079776756504689</v>
      </c>
      <c r="V47" s="15">
        <f t="shared" ref="V47:BQ47" si="7">2*STDEV(V29:V44)</f>
        <v>179.0240890584281</v>
      </c>
      <c r="W47" s="15">
        <f t="shared" si="7"/>
        <v>2.9498947325851033</v>
      </c>
      <c r="X47" s="15">
        <f t="shared" si="7"/>
        <v>0.3022843859679164</v>
      </c>
      <c r="Y47" s="15">
        <f t="shared" si="7"/>
        <v>5.2361216274041715E-2</v>
      </c>
      <c r="Z47" s="15">
        <f t="shared" si="7"/>
        <v>2.1511232997086549</v>
      </c>
      <c r="AA47" s="15">
        <f t="shared" si="7"/>
        <v>9.0508319912223243</v>
      </c>
      <c r="AB47" s="15">
        <f t="shared" si="7"/>
        <v>27.102156466885724</v>
      </c>
      <c r="AC47" s="15">
        <f t="shared" si="7"/>
        <v>0.56104145222176871</v>
      </c>
      <c r="AD47" s="15">
        <f t="shared" si="7"/>
        <v>3.991061441342569E-3</v>
      </c>
      <c r="AE47" s="15">
        <f t="shared" si="7"/>
        <v>2.4315735097531661</v>
      </c>
      <c r="AF47" s="15">
        <f t="shared" si="7"/>
        <v>2.0061015594098586</v>
      </c>
      <c r="AG47" s="15">
        <f t="shared" si="7"/>
        <v>4.9375914699182573E-2</v>
      </c>
      <c r="AH47" s="15">
        <f t="shared" si="7"/>
        <v>1.1034058018863067</v>
      </c>
      <c r="AI47" s="15">
        <f t="shared" si="7"/>
        <v>0.17885743191822068</v>
      </c>
      <c r="AJ47" s="15">
        <f t="shared" si="7"/>
        <v>0.4290869375779226</v>
      </c>
      <c r="AK47" s="15">
        <f t="shared" si="7"/>
        <v>4.0133665557871866E-2</v>
      </c>
      <c r="AL47" s="15">
        <f t="shared" si="7"/>
        <v>1.5115848930473236E-2</v>
      </c>
      <c r="AM47" s="15">
        <f t="shared" si="7"/>
        <v>0.699974809070536</v>
      </c>
      <c r="AN47" s="15">
        <f t="shared" si="7"/>
        <v>0.6532411159407796</v>
      </c>
      <c r="AO47" s="15">
        <f t="shared" si="7"/>
        <v>1.4177446878757818E-2</v>
      </c>
      <c r="AP47" s="15">
        <f t="shared" si="7"/>
        <v>5.7873425104561886E-2</v>
      </c>
      <c r="AQ47" s="12">
        <f t="shared" si="7"/>
        <v>6.6666666666666675E-4</v>
      </c>
      <c r="AR47" s="12">
        <f t="shared" si="7"/>
        <v>1.0690449676496977E-3</v>
      </c>
      <c r="AS47" s="12">
        <f t="shared" si="7"/>
        <v>1.6263455967290591E-2</v>
      </c>
      <c r="AT47" s="12">
        <f t="shared" si="7"/>
        <v>2.1908902300206644E-3</v>
      </c>
      <c r="AU47" s="12">
        <f t="shared" si="7"/>
        <v>2.3094010767585032E-3</v>
      </c>
      <c r="AV47" s="12">
        <f t="shared" si="7"/>
        <v>1E-3</v>
      </c>
      <c r="AW47" s="12">
        <f t="shared" si="7"/>
        <v>8.1649658092772606E-4</v>
      </c>
      <c r="AX47" s="12">
        <f t="shared" si="7"/>
        <v>3.8005847503304602E-3</v>
      </c>
      <c r="AY47" s="12">
        <f t="shared" si="7"/>
        <v>8.8191710368819699E-4</v>
      </c>
      <c r="AZ47" s="12">
        <f t="shared" si="7"/>
        <v>2.5166114784235831E-3</v>
      </c>
      <c r="BA47" s="12">
        <f t="shared" si="7"/>
        <v>6.7634007528454007E-3</v>
      </c>
      <c r="BB47" s="12">
        <f t="shared" si="7"/>
        <v>2.1499353995462801E-3</v>
      </c>
      <c r="BC47" s="12">
        <f t="shared" si="7"/>
        <v>6.4446360124783874E-3</v>
      </c>
      <c r="BD47" s="12">
        <f t="shared" si="7"/>
        <v>2.3642638578939509E-3</v>
      </c>
      <c r="BE47" s="12">
        <f t="shared" si="7"/>
        <v>1.484138358330067E-2</v>
      </c>
      <c r="BF47" s="12">
        <f t="shared" si="7"/>
        <v>2.750272713750402E-2</v>
      </c>
      <c r="BG47" s="12">
        <f t="shared" si="7"/>
        <v>3.7999421626599048E-3</v>
      </c>
      <c r="BH47" s="15">
        <f t="shared" si="7"/>
        <v>3.6881464507831363E-2</v>
      </c>
      <c r="BI47" s="15">
        <f t="shared" si="7"/>
        <v>4.1952353926806062E-3</v>
      </c>
      <c r="BJ47" s="15">
        <f t="shared" si="7"/>
        <v>6.8323728441383137E-3</v>
      </c>
      <c r="BK47" s="15">
        <f t="shared" si="7"/>
        <v>0.28972178225171646</v>
      </c>
      <c r="BL47" s="15">
        <f t="shared" si="7"/>
        <v>0.6707139355443078</v>
      </c>
      <c r="BM47" s="15">
        <f t="shared" si="7"/>
        <v>0.59479156012842005</v>
      </c>
      <c r="BN47" s="15">
        <f t="shared" si="7"/>
        <v>0.56360594981482126</v>
      </c>
      <c r="BO47" s="15">
        <f t="shared" si="7"/>
        <v>0.57950943334283467</v>
      </c>
      <c r="BP47" s="15">
        <f t="shared" si="7"/>
        <v>0</v>
      </c>
      <c r="BQ47" s="15">
        <f t="shared" si="7"/>
        <v>2.0493901531919195E-3</v>
      </c>
      <c r="BR47" s="15"/>
    </row>
    <row r="49" spans="1:79" x14ac:dyDescent="0.2">
      <c r="A49" s="2">
        <v>32</v>
      </c>
      <c r="B49" s="2">
        <v>32</v>
      </c>
      <c r="C49" s="2" t="s">
        <v>305</v>
      </c>
      <c r="E49" s="2" t="s">
        <v>306</v>
      </c>
      <c r="F49" s="2" t="s">
        <v>307</v>
      </c>
      <c r="G49" s="2" t="s">
        <v>307</v>
      </c>
      <c r="H49" s="2" t="s">
        <v>541</v>
      </c>
      <c r="J49" s="2">
        <v>0</v>
      </c>
      <c r="K49" s="2">
        <v>24.773</v>
      </c>
      <c r="L49" s="2">
        <v>80.733999999999995</v>
      </c>
      <c r="M49" s="2">
        <v>55.960999999999999</v>
      </c>
      <c r="N49" s="2">
        <v>407075.80300000001</v>
      </c>
      <c r="O49" s="2">
        <v>407075.80300000001</v>
      </c>
      <c r="P49" s="2">
        <v>5.6000000000000001E-2</v>
      </c>
      <c r="S49" s="3">
        <v>213580.79999999999</v>
      </c>
      <c r="T49" s="2">
        <v>193400</v>
      </c>
      <c r="U49" s="2">
        <v>5.5519999999999996</v>
      </c>
      <c r="V49" s="2">
        <v>23.786999999999999</v>
      </c>
      <c r="W49" s="2">
        <v>1.105</v>
      </c>
      <c r="X49" s="2">
        <v>0.47699999999999998</v>
      </c>
      <c r="Y49" s="2">
        <v>1.2E-2</v>
      </c>
      <c r="Z49" s="2">
        <v>1.526</v>
      </c>
      <c r="AA49" s="2">
        <v>50.283999999999999</v>
      </c>
      <c r="AD49" s="2">
        <v>5.8000000000000003E-2</v>
      </c>
      <c r="AF49" s="2">
        <v>4.4020000000000001</v>
      </c>
      <c r="AG49" s="2">
        <v>9.5000000000000001E-2</v>
      </c>
      <c r="AH49" s="2">
        <v>0.94699999999999995</v>
      </c>
      <c r="AI49" s="2">
        <v>0.17199999999999999</v>
      </c>
      <c r="AM49" s="2">
        <v>7.8879999999999999</v>
      </c>
      <c r="AP49" s="2">
        <v>1.7999999999999999E-2</v>
      </c>
      <c r="AQ49" s="12">
        <v>1.0999999999999999E-2</v>
      </c>
      <c r="AR49" s="12">
        <v>1.0999999999999999E-2</v>
      </c>
      <c r="AS49" s="12">
        <v>1E-3</v>
      </c>
      <c r="AT49" s="12">
        <v>4.0000000000000001E-3</v>
      </c>
      <c r="AV49" s="12">
        <v>2E-3</v>
      </c>
      <c r="AW49" s="12">
        <v>4.0000000000000001E-3</v>
      </c>
      <c r="AX49" s="12">
        <v>2E-3</v>
      </c>
      <c r="AY49" s="12">
        <v>0</v>
      </c>
      <c r="AZ49" s="12">
        <v>3.0000000000000001E-3</v>
      </c>
      <c r="BA49" s="12">
        <v>4.0000000000000001E-3</v>
      </c>
      <c r="BB49" s="12">
        <v>3.0000000000000001E-3</v>
      </c>
      <c r="BC49" s="12">
        <v>1.6E-2</v>
      </c>
      <c r="BD49" s="12">
        <v>3.0000000000000001E-3</v>
      </c>
      <c r="BE49" s="12">
        <v>2.4E-2</v>
      </c>
      <c r="BF49" s="12">
        <v>2.1999999999999999E-2</v>
      </c>
      <c r="BG49" s="12">
        <v>2E-3</v>
      </c>
      <c r="BH49" s="2">
        <v>0.02</v>
      </c>
      <c r="BI49" s="2">
        <v>2.1999999999999999E-2</v>
      </c>
      <c r="BJ49" s="2">
        <v>2E-3</v>
      </c>
      <c r="BL49" s="2">
        <v>0.55000000000000004</v>
      </c>
      <c r="BM49" s="2">
        <v>3.5000000000000003E-2</v>
      </c>
      <c r="BN49" s="2">
        <v>2.9000000000000001E-2</v>
      </c>
      <c r="BO49" s="2">
        <v>3.1E-2</v>
      </c>
      <c r="BP49" s="2">
        <v>1E-3</v>
      </c>
      <c r="BQ49" s="2">
        <v>2.7E-2</v>
      </c>
    </row>
    <row r="50" spans="1:79" x14ac:dyDescent="0.2">
      <c r="A50" s="2">
        <v>33</v>
      </c>
      <c r="B50" s="2">
        <v>33</v>
      </c>
      <c r="C50" s="2" t="s">
        <v>308</v>
      </c>
      <c r="F50" s="2" t="s">
        <v>309</v>
      </c>
      <c r="G50" s="2" t="s">
        <v>309</v>
      </c>
      <c r="H50" s="2" t="s">
        <v>541</v>
      </c>
      <c r="J50" s="2">
        <v>0</v>
      </c>
      <c r="K50" s="2">
        <v>24.773</v>
      </c>
      <c r="L50" s="2">
        <v>80.733999999999995</v>
      </c>
      <c r="M50" s="2">
        <v>55.960999999999999</v>
      </c>
      <c r="N50" s="2">
        <v>408691.42300000001</v>
      </c>
      <c r="O50" s="2">
        <v>408691.42300000001</v>
      </c>
      <c r="P50" s="2">
        <v>0.11700000000000001</v>
      </c>
      <c r="S50" s="3">
        <v>215186.49400000001</v>
      </c>
      <c r="T50" s="2">
        <v>193400</v>
      </c>
      <c r="U50" s="2">
        <v>5.6130000000000004</v>
      </c>
      <c r="V50" s="2">
        <v>23.97</v>
      </c>
      <c r="W50" s="2">
        <v>1.294</v>
      </c>
      <c r="X50" s="2">
        <v>0.41399999999999998</v>
      </c>
      <c r="Y50" s="2">
        <v>3.6999999999999998E-2</v>
      </c>
      <c r="Z50" s="2">
        <v>0.17599999999999999</v>
      </c>
      <c r="AA50" s="2">
        <v>58.536000000000001</v>
      </c>
      <c r="AD50" s="2">
        <v>0.106</v>
      </c>
      <c r="AF50" s="2">
        <v>5.952</v>
      </c>
      <c r="AG50" s="2">
        <v>0.20200000000000001</v>
      </c>
      <c r="AH50" s="2">
        <v>0.55200000000000005</v>
      </c>
      <c r="AI50" s="2">
        <v>0.13300000000000001</v>
      </c>
      <c r="AM50" s="2">
        <v>7.6710000000000003</v>
      </c>
      <c r="AP50" s="2">
        <v>0.03</v>
      </c>
      <c r="AQ50" s="12">
        <v>3.7999999999999999E-2</v>
      </c>
      <c r="AR50" s="12">
        <v>5.6000000000000001E-2</v>
      </c>
      <c r="AS50" s="12">
        <v>6.0000000000000001E-3</v>
      </c>
      <c r="AT50" s="12">
        <v>1.7999999999999999E-2</v>
      </c>
      <c r="AU50" s="12">
        <v>3.0000000000000001E-3</v>
      </c>
      <c r="AV50" s="12">
        <v>4.0000000000000001E-3</v>
      </c>
      <c r="AW50" s="12">
        <v>6.0000000000000001E-3</v>
      </c>
      <c r="AX50" s="12">
        <v>0.01</v>
      </c>
      <c r="AY50" s="12">
        <v>1E-3</v>
      </c>
      <c r="AZ50" s="12">
        <v>7.0000000000000001E-3</v>
      </c>
      <c r="BA50" s="12">
        <v>6.0000000000000001E-3</v>
      </c>
      <c r="BB50" s="12">
        <v>5.0000000000000001E-3</v>
      </c>
      <c r="BC50" s="12">
        <v>2.1000000000000001E-2</v>
      </c>
      <c r="BD50" s="12">
        <v>3.0000000000000001E-3</v>
      </c>
      <c r="BE50" s="12">
        <v>1.4E-2</v>
      </c>
      <c r="BF50" s="12">
        <v>8.9999999999999993E-3</v>
      </c>
      <c r="BG50" s="12">
        <v>1E-3</v>
      </c>
      <c r="BH50" s="2">
        <v>1.6E-2</v>
      </c>
      <c r="BI50" s="2">
        <v>1.7999999999999999E-2</v>
      </c>
      <c r="BJ50" s="2">
        <v>1E-3</v>
      </c>
      <c r="BL50" s="2">
        <v>0.60599999999999998</v>
      </c>
      <c r="BM50" s="2">
        <v>5.2999999999999999E-2</v>
      </c>
      <c r="BN50" s="2">
        <v>4.2999999999999997E-2</v>
      </c>
      <c r="BO50" s="2">
        <v>8.8999999999999996E-2</v>
      </c>
      <c r="BP50" s="2">
        <v>0</v>
      </c>
      <c r="BQ50" s="2">
        <v>4.7E-2</v>
      </c>
    </row>
    <row r="51" spans="1:79" x14ac:dyDescent="0.2">
      <c r="A51" s="2">
        <v>34</v>
      </c>
      <c r="B51" s="2">
        <v>34</v>
      </c>
      <c r="C51" s="2" t="s">
        <v>310</v>
      </c>
      <c r="F51" s="2" t="s">
        <v>311</v>
      </c>
      <c r="G51" s="2" t="s">
        <v>311</v>
      </c>
      <c r="H51" s="2" t="s">
        <v>541</v>
      </c>
      <c r="J51" s="2">
        <v>0</v>
      </c>
      <c r="K51" s="2">
        <v>24.773</v>
      </c>
      <c r="L51" s="2">
        <v>80.733999999999995</v>
      </c>
      <c r="M51" s="2">
        <v>55.960999999999999</v>
      </c>
      <c r="N51" s="2">
        <v>408089.728</v>
      </c>
      <c r="O51" s="2">
        <v>408089.728</v>
      </c>
      <c r="P51" s="2">
        <v>8.4000000000000005E-2</v>
      </c>
      <c r="S51" s="3">
        <v>214582.74799999999</v>
      </c>
      <c r="T51" s="2">
        <v>193400</v>
      </c>
      <c r="U51" s="2">
        <v>5.7249999999999996</v>
      </c>
      <c r="V51" s="2">
        <v>22.074999999999999</v>
      </c>
      <c r="W51" s="2">
        <v>1.359</v>
      </c>
      <c r="X51" s="2">
        <v>0.44</v>
      </c>
      <c r="Y51" s="2">
        <v>4.1000000000000002E-2</v>
      </c>
      <c r="Z51" s="2">
        <v>3.6579999999999999</v>
      </c>
      <c r="AA51" s="2">
        <v>59.636000000000003</v>
      </c>
      <c r="AD51" s="2">
        <v>9.5000000000000001E-2</v>
      </c>
      <c r="AF51" s="2">
        <v>5.0830000000000002</v>
      </c>
      <c r="AG51" s="2">
        <v>0.157</v>
      </c>
      <c r="AH51" s="2">
        <v>0.53600000000000003</v>
      </c>
      <c r="AI51" s="2">
        <v>0.113</v>
      </c>
      <c r="AM51" s="2">
        <v>7.7619999999999996</v>
      </c>
      <c r="AP51" s="2">
        <v>3.3000000000000002E-2</v>
      </c>
      <c r="AQ51" s="12">
        <v>1.9E-2</v>
      </c>
      <c r="AR51" s="12">
        <v>2.5000000000000001E-2</v>
      </c>
      <c r="AS51" s="12">
        <v>2E-3</v>
      </c>
      <c r="AT51" s="12">
        <v>1.2E-2</v>
      </c>
      <c r="AU51" s="12">
        <v>2E-3</v>
      </c>
      <c r="AV51" s="12">
        <v>3.0000000000000001E-3</v>
      </c>
      <c r="AW51" s="12">
        <v>3.0000000000000001E-3</v>
      </c>
      <c r="AX51" s="12">
        <v>3.0000000000000001E-3</v>
      </c>
      <c r="AY51" s="12">
        <v>0</v>
      </c>
      <c r="AZ51" s="12">
        <v>2E-3</v>
      </c>
      <c r="BA51" s="12">
        <v>6.0000000000000001E-3</v>
      </c>
      <c r="BB51" s="12">
        <v>3.0000000000000001E-3</v>
      </c>
      <c r="BC51" s="12">
        <v>2.1000000000000001E-2</v>
      </c>
      <c r="BD51" s="12">
        <v>4.0000000000000001E-3</v>
      </c>
      <c r="BE51" s="12">
        <v>1.6E-2</v>
      </c>
      <c r="BF51" s="12">
        <v>1.9E-2</v>
      </c>
      <c r="BG51" s="12">
        <v>2E-3</v>
      </c>
      <c r="BH51" s="2">
        <v>0.01</v>
      </c>
      <c r="BI51" s="2">
        <v>1.6E-2</v>
      </c>
      <c r="BJ51" s="2">
        <v>1E-3</v>
      </c>
      <c r="BL51" s="2">
        <v>0.69399999999999995</v>
      </c>
      <c r="BM51" s="2">
        <v>7.6999999999999999E-2</v>
      </c>
      <c r="BN51" s="2">
        <v>5.5E-2</v>
      </c>
      <c r="BO51" s="2">
        <v>5.7000000000000002E-2</v>
      </c>
      <c r="BP51" s="2">
        <v>1E-3</v>
      </c>
      <c r="BQ51" s="2">
        <v>3.5000000000000003E-2</v>
      </c>
    </row>
    <row r="52" spans="1:79" x14ac:dyDescent="0.2">
      <c r="A52" s="2">
        <v>36</v>
      </c>
      <c r="B52" s="2">
        <v>36</v>
      </c>
      <c r="C52" s="2" t="s">
        <v>312</v>
      </c>
      <c r="F52" s="2" t="s">
        <v>313</v>
      </c>
      <c r="G52" s="2" t="s">
        <v>313</v>
      </c>
      <c r="H52" s="2" t="s">
        <v>541</v>
      </c>
      <c r="J52" s="2">
        <v>0</v>
      </c>
      <c r="K52" s="2">
        <v>24.773</v>
      </c>
      <c r="L52" s="2">
        <v>80.733999999999995</v>
      </c>
      <c r="M52" s="2">
        <v>55.960999999999999</v>
      </c>
      <c r="N52" s="2">
        <v>403088.61800000002</v>
      </c>
      <c r="O52" s="2">
        <v>403088.61800000002</v>
      </c>
      <c r="P52" s="2">
        <v>0.115</v>
      </c>
      <c r="S52" s="3">
        <v>209587.34299999999</v>
      </c>
      <c r="T52" s="2">
        <v>193400</v>
      </c>
      <c r="U52" s="2">
        <v>5.3959999999999999</v>
      </c>
      <c r="V52" s="2">
        <v>23.684000000000001</v>
      </c>
      <c r="W52" s="2">
        <v>1.06</v>
      </c>
      <c r="X52" s="2">
        <v>0.44500000000000001</v>
      </c>
      <c r="Y52" s="2">
        <v>7.3999999999999996E-2</v>
      </c>
      <c r="Z52" s="2">
        <v>1.371</v>
      </c>
      <c r="AA52" s="2">
        <v>55.548999999999999</v>
      </c>
      <c r="AD52" s="2">
        <v>0.156</v>
      </c>
      <c r="AF52" s="2">
        <v>4.891</v>
      </c>
      <c r="AG52" s="2">
        <v>0.33900000000000002</v>
      </c>
      <c r="AH52" s="2">
        <v>8.0000000000000002E-3</v>
      </c>
      <c r="AI52" s="2">
        <v>4.3999999999999997E-2</v>
      </c>
      <c r="AM52" s="2">
        <v>7.79</v>
      </c>
      <c r="AP52" s="2">
        <v>5.6000000000000001E-2</v>
      </c>
      <c r="AQ52" s="12">
        <v>3.7999999999999999E-2</v>
      </c>
      <c r="AR52" s="12">
        <v>7.0999999999999994E-2</v>
      </c>
      <c r="AS52" s="12">
        <v>6.0000000000000001E-3</v>
      </c>
      <c r="AT52" s="12">
        <v>2.5999999999999999E-2</v>
      </c>
      <c r="AU52" s="12">
        <v>1.2E-2</v>
      </c>
      <c r="AV52" s="12">
        <v>8.9999999999999993E-3</v>
      </c>
      <c r="AW52" s="12">
        <v>0.01</v>
      </c>
      <c r="AX52" s="12">
        <v>0.01</v>
      </c>
      <c r="AY52" s="12">
        <v>2E-3</v>
      </c>
      <c r="AZ52" s="12">
        <v>8.0000000000000002E-3</v>
      </c>
      <c r="BA52" s="12">
        <v>1.7000000000000001E-2</v>
      </c>
      <c r="BB52" s="12">
        <v>6.0000000000000001E-3</v>
      </c>
      <c r="BC52" s="12">
        <v>2.5999999999999999E-2</v>
      </c>
      <c r="BD52" s="12">
        <v>3.0000000000000001E-3</v>
      </c>
      <c r="BE52" s="12">
        <v>8.0000000000000002E-3</v>
      </c>
      <c r="BF52" s="12">
        <v>6.0000000000000001E-3</v>
      </c>
      <c r="BG52" s="12">
        <v>0</v>
      </c>
      <c r="BH52" s="2">
        <v>0</v>
      </c>
      <c r="BI52" s="2">
        <v>2.3E-2</v>
      </c>
      <c r="BJ52" s="2">
        <v>0</v>
      </c>
      <c r="BL52" s="2">
        <v>0.39600000000000002</v>
      </c>
      <c r="BM52" s="2">
        <v>7.6999999999999999E-2</v>
      </c>
      <c r="BN52" s="2">
        <v>4.3999999999999997E-2</v>
      </c>
      <c r="BO52" s="2">
        <v>4.8000000000000001E-2</v>
      </c>
      <c r="BP52" s="2">
        <v>0</v>
      </c>
      <c r="BQ52" s="2">
        <v>1.4E-2</v>
      </c>
    </row>
    <row r="53" spans="1:79" x14ac:dyDescent="0.2">
      <c r="A53" s="2">
        <v>37</v>
      </c>
      <c r="B53" s="2">
        <v>37</v>
      </c>
      <c r="C53" s="2" t="s">
        <v>314</v>
      </c>
      <c r="F53" s="2" t="s">
        <v>315</v>
      </c>
      <c r="G53" s="2" t="s">
        <v>315</v>
      </c>
      <c r="H53" s="2" t="s">
        <v>541</v>
      </c>
      <c r="J53" s="2">
        <v>0</v>
      </c>
      <c r="K53" s="2">
        <v>24.773</v>
      </c>
      <c r="L53" s="2">
        <v>80.733999999999995</v>
      </c>
      <c r="M53" s="2">
        <v>55.960999999999999</v>
      </c>
      <c r="N53" s="2">
        <v>407155.26899999997</v>
      </c>
      <c r="O53" s="2">
        <v>407155.26899999997</v>
      </c>
      <c r="P53" s="2">
        <v>7.0000000000000007E-2</v>
      </c>
      <c r="S53" s="3">
        <v>213642.38699999999</v>
      </c>
      <c r="T53" s="2">
        <v>193400</v>
      </c>
      <c r="U53" s="2">
        <v>5.6479999999999997</v>
      </c>
      <c r="V53" s="2">
        <v>33.064999999999998</v>
      </c>
      <c r="W53" s="2">
        <v>1.2569999999999999</v>
      </c>
      <c r="X53" s="2">
        <v>0.41499999999999998</v>
      </c>
      <c r="Y53" s="2">
        <v>3.5999999999999997E-2</v>
      </c>
      <c r="Z53" s="2">
        <v>1.679</v>
      </c>
      <c r="AA53" s="2">
        <v>53.307000000000002</v>
      </c>
      <c r="AD53" s="2">
        <v>7.9000000000000001E-2</v>
      </c>
      <c r="AF53" s="2">
        <v>3.5459999999999998</v>
      </c>
      <c r="AG53" s="2">
        <v>2.9369999999999998</v>
      </c>
      <c r="AH53" s="2">
        <v>2.1949999999999998</v>
      </c>
      <c r="AI53" s="2">
        <v>0.36399999999999999</v>
      </c>
      <c r="AM53" s="2">
        <v>8.2070000000000007</v>
      </c>
      <c r="AP53" s="2">
        <v>4.3999999999999997E-2</v>
      </c>
      <c r="AQ53" s="12">
        <v>4.5999999999999999E-2</v>
      </c>
      <c r="AR53" s="12">
        <v>0.185</v>
      </c>
      <c r="AS53" s="12">
        <v>3.4000000000000002E-2</v>
      </c>
      <c r="AT53" s="12">
        <v>0.2</v>
      </c>
      <c r="AU53" s="12">
        <v>8.8999999999999996E-2</v>
      </c>
      <c r="AV53" s="12">
        <v>1.7999999999999999E-2</v>
      </c>
      <c r="AW53" s="12">
        <v>1.9E-2</v>
      </c>
      <c r="AX53" s="12">
        <v>0.10100000000000001</v>
      </c>
      <c r="AY53" s="12">
        <v>2.7E-2</v>
      </c>
      <c r="AZ53" s="12">
        <v>0.13200000000000001</v>
      </c>
      <c r="BA53" s="12">
        <v>0.28100000000000003</v>
      </c>
      <c r="BB53" s="12">
        <v>9.6000000000000002E-2</v>
      </c>
      <c r="BC53" s="12">
        <v>0.26100000000000001</v>
      </c>
      <c r="BD53" s="12">
        <v>0.03</v>
      </c>
      <c r="BE53" s="12">
        <v>0.156</v>
      </c>
      <c r="BF53" s="12">
        <v>0.16</v>
      </c>
      <c r="BG53" s="12">
        <v>1.4999999999999999E-2</v>
      </c>
      <c r="BH53" s="2">
        <v>4.8000000000000001E-2</v>
      </c>
      <c r="BI53" s="2">
        <v>0.05</v>
      </c>
      <c r="BJ53" s="2">
        <v>3.0000000000000001E-3</v>
      </c>
      <c r="BL53" s="2">
        <v>0.54800000000000004</v>
      </c>
      <c r="BM53" s="2">
        <v>5.7000000000000002E-2</v>
      </c>
      <c r="BN53" s="2">
        <v>0.04</v>
      </c>
      <c r="BO53" s="2">
        <v>4.2999999999999997E-2</v>
      </c>
      <c r="BP53" s="2">
        <v>4.0000000000000001E-3</v>
      </c>
      <c r="BQ53" s="2">
        <v>0.109</v>
      </c>
    </row>
    <row r="54" spans="1:79" x14ac:dyDescent="0.2">
      <c r="A54" s="2">
        <v>38</v>
      </c>
      <c r="B54" s="2">
        <v>38</v>
      </c>
      <c r="C54" s="2" t="s">
        <v>316</v>
      </c>
      <c r="F54" s="2" t="s">
        <v>317</v>
      </c>
      <c r="G54" s="2" t="s">
        <v>317</v>
      </c>
      <c r="H54" s="2" t="s">
        <v>541</v>
      </c>
      <c r="J54" s="2">
        <v>0</v>
      </c>
      <c r="K54" s="2">
        <v>24.773</v>
      </c>
      <c r="L54" s="2">
        <v>80.733999999999995</v>
      </c>
      <c r="M54" s="2">
        <v>55.960999999999999</v>
      </c>
      <c r="N54" s="2">
        <v>406152.495</v>
      </c>
      <c r="O54" s="2">
        <v>406152.495</v>
      </c>
      <c r="P54" s="2">
        <v>9.6000000000000002E-2</v>
      </c>
      <c r="S54" s="3">
        <v>212631.709</v>
      </c>
      <c r="T54" s="2">
        <v>193400</v>
      </c>
      <c r="U54" s="2">
        <v>5.6029999999999998</v>
      </c>
      <c r="V54" s="2">
        <v>26.989000000000001</v>
      </c>
      <c r="W54" s="2">
        <v>1.31</v>
      </c>
      <c r="X54" s="2">
        <v>0.47699999999999998</v>
      </c>
      <c r="Y54" s="2">
        <v>0.25700000000000001</v>
      </c>
      <c r="Z54" s="2">
        <v>2.0019999999999998</v>
      </c>
      <c r="AA54" s="2">
        <v>50.774000000000001</v>
      </c>
      <c r="AD54" s="2">
        <v>0.16700000000000001</v>
      </c>
      <c r="AF54" s="2">
        <v>9.9949999999999992</v>
      </c>
      <c r="AG54" s="2">
        <v>2.972</v>
      </c>
      <c r="AH54" s="2">
        <v>8.2059999999999995</v>
      </c>
      <c r="AI54" s="2">
        <v>0.34699999999999998</v>
      </c>
      <c r="AM54" s="2">
        <v>8.14</v>
      </c>
      <c r="AP54" s="2">
        <v>5.3999999999999999E-2</v>
      </c>
      <c r="AQ54" s="12">
        <v>0.152</v>
      </c>
      <c r="AR54" s="12">
        <v>0.67500000000000004</v>
      </c>
      <c r="AS54" s="12">
        <v>0.123</v>
      </c>
      <c r="AT54" s="12">
        <v>0.60899999999999999</v>
      </c>
      <c r="AU54" s="12">
        <v>0.251</v>
      </c>
      <c r="AV54" s="12">
        <v>4.9000000000000002E-2</v>
      </c>
      <c r="AW54" s="12">
        <v>5.1999999999999998E-2</v>
      </c>
      <c r="AX54" s="12">
        <v>0.27900000000000003</v>
      </c>
      <c r="AY54" s="12">
        <v>5.2999999999999999E-2</v>
      </c>
      <c r="AZ54" s="12">
        <v>0.308</v>
      </c>
      <c r="BA54" s="12">
        <v>0.40899999999999997</v>
      </c>
      <c r="BB54" s="12">
        <v>9.8000000000000004E-2</v>
      </c>
      <c r="BC54" s="12">
        <v>0.19700000000000001</v>
      </c>
      <c r="BD54" s="12">
        <v>0.02</v>
      </c>
      <c r="BE54" s="12">
        <v>0.13200000000000001</v>
      </c>
      <c r="BF54" s="12">
        <v>0.13300000000000001</v>
      </c>
      <c r="BG54" s="12">
        <v>1.6E-2</v>
      </c>
      <c r="BH54" s="2">
        <v>0.20300000000000001</v>
      </c>
      <c r="BI54" s="2">
        <v>0.20399999999999999</v>
      </c>
      <c r="BJ54" s="2">
        <v>5.0000000000000001E-3</v>
      </c>
      <c r="BL54" s="2">
        <v>0.59199999999999997</v>
      </c>
      <c r="BM54" s="2">
        <v>4.4999999999999998E-2</v>
      </c>
      <c r="BN54" s="2">
        <v>3.9E-2</v>
      </c>
      <c r="BO54" s="2">
        <v>4.2999999999999997E-2</v>
      </c>
      <c r="BP54" s="2">
        <v>0.01</v>
      </c>
      <c r="BQ54" s="2">
        <v>7.3999999999999996E-2</v>
      </c>
    </row>
    <row r="55" spans="1:79" s="10" customFormat="1" x14ac:dyDescent="0.2">
      <c r="A55" s="2">
        <v>39</v>
      </c>
      <c r="B55" s="2">
        <v>39</v>
      </c>
      <c r="C55" s="2" t="s">
        <v>318</v>
      </c>
      <c r="D55" s="2"/>
      <c r="E55" s="2"/>
      <c r="F55" s="2" t="s">
        <v>319</v>
      </c>
      <c r="G55" s="2" t="s">
        <v>319</v>
      </c>
      <c r="H55" s="2" t="s">
        <v>541</v>
      </c>
      <c r="I55" s="2"/>
      <c r="J55" s="2">
        <v>0</v>
      </c>
      <c r="K55" s="2">
        <v>24.773</v>
      </c>
      <c r="L55" s="2">
        <v>80.733999999999995</v>
      </c>
      <c r="M55" s="2">
        <v>55.960999999999999</v>
      </c>
      <c r="N55" s="2">
        <v>406869.21399999998</v>
      </c>
      <c r="O55" s="2">
        <v>406869.21399999998</v>
      </c>
      <c r="P55" s="2">
        <v>0.125</v>
      </c>
      <c r="Q55" s="2"/>
      <c r="R55" s="2"/>
      <c r="S55" s="3">
        <v>213347.815</v>
      </c>
      <c r="T55" s="2">
        <v>193400</v>
      </c>
      <c r="U55" s="2">
        <v>5.569</v>
      </c>
      <c r="V55" s="2">
        <v>38.404000000000003</v>
      </c>
      <c r="W55" s="2">
        <v>1.496</v>
      </c>
      <c r="X55" s="2">
        <v>0.48499999999999999</v>
      </c>
      <c r="Y55" s="2">
        <v>6.5000000000000002E-2</v>
      </c>
      <c r="Z55" s="2">
        <v>2.8119999999999998</v>
      </c>
      <c r="AA55" s="2">
        <v>56.628999999999998</v>
      </c>
      <c r="AB55" s="2"/>
      <c r="AC55" s="2"/>
      <c r="AD55" s="2">
        <v>0.13700000000000001</v>
      </c>
      <c r="AE55" s="2"/>
      <c r="AF55" s="2">
        <v>5.7830000000000004</v>
      </c>
      <c r="AG55" s="2">
        <v>0.19700000000000001</v>
      </c>
      <c r="AH55" s="2">
        <v>0.79700000000000004</v>
      </c>
      <c r="AI55" s="2">
        <v>0.35399999999999998</v>
      </c>
      <c r="AJ55" s="2"/>
      <c r="AK55" s="2"/>
      <c r="AL55" s="2"/>
      <c r="AM55" s="2">
        <v>8.2219999999999995</v>
      </c>
      <c r="AN55" s="2"/>
      <c r="AO55" s="2"/>
      <c r="AP55" s="2">
        <v>3.5999999999999997E-2</v>
      </c>
      <c r="AQ55" s="12">
        <v>2.5000000000000001E-2</v>
      </c>
      <c r="AR55" s="12">
        <v>3.7999999999999999E-2</v>
      </c>
      <c r="AS55" s="12">
        <v>3.0000000000000001E-3</v>
      </c>
      <c r="AT55" s="12">
        <v>1.0999999999999999E-2</v>
      </c>
      <c r="AU55" s="12">
        <v>4.0000000000000001E-3</v>
      </c>
      <c r="AV55" s="12">
        <v>6.0000000000000001E-3</v>
      </c>
      <c r="AW55" s="12">
        <v>6.0000000000000001E-3</v>
      </c>
      <c r="AX55" s="12">
        <v>3.0000000000000001E-3</v>
      </c>
      <c r="AY55" s="12">
        <v>1E-3</v>
      </c>
      <c r="AZ55" s="12">
        <v>3.0000000000000001E-3</v>
      </c>
      <c r="BA55" s="12">
        <v>1.2E-2</v>
      </c>
      <c r="BB55" s="12">
        <v>5.0000000000000001E-3</v>
      </c>
      <c r="BC55" s="12">
        <v>2.5000000000000001E-2</v>
      </c>
      <c r="BD55" s="12">
        <v>3.0000000000000001E-3</v>
      </c>
      <c r="BE55" s="12">
        <v>2.1999999999999999E-2</v>
      </c>
      <c r="BF55" s="12">
        <v>2.1000000000000001E-2</v>
      </c>
      <c r="BG55" s="12">
        <v>4.0000000000000001E-3</v>
      </c>
      <c r="BH55" s="2">
        <v>1.7999999999999999E-2</v>
      </c>
      <c r="BI55" s="2">
        <v>2.5000000000000001E-2</v>
      </c>
      <c r="BJ55" s="2">
        <v>4.0000000000000001E-3</v>
      </c>
      <c r="BK55" s="2"/>
      <c r="BL55" s="2">
        <v>0.50700000000000001</v>
      </c>
      <c r="BM55" s="2">
        <v>6.5000000000000002E-2</v>
      </c>
      <c r="BN55" s="2">
        <v>5.6000000000000001E-2</v>
      </c>
      <c r="BO55" s="2">
        <v>6.9000000000000006E-2</v>
      </c>
      <c r="BP55" s="2">
        <v>1E-3</v>
      </c>
      <c r="BQ55" s="2">
        <v>3.7999999999999999E-2</v>
      </c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1:79" x14ac:dyDescent="0.2">
      <c r="A56" s="2">
        <v>32</v>
      </c>
      <c r="B56" s="2">
        <v>32</v>
      </c>
      <c r="C56" s="2" t="s">
        <v>320</v>
      </c>
      <c r="F56" s="2" t="s">
        <v>307</v>
      </c>
      <c r="G56" s="2" t="s">
        <v>307</v>
      </c>
      <c r="H56" s="2" t="s">
        <v>550</v>
      </c>
      <c r="J56" s="2">
        <v>0</v>
      </c>
      <c r="K56" s="2">
        <v>25.344000000000001</v>
      </c>
      <c r="L56" s="2">
        <v>80.784999999999997</v>
      </c>
      <c r="M56" s="2">
        <v>55.441000000000003</v>
      </c>
      <c r="N56" s="2">
        <v>401858.321</v>
      </c>
      <c r="O56" s="2">
        <v>401858.321</v>
      </c>
      <c r="P56" s="2">
        <v>6.7000000000000004E-2</v>
      </c>
      <c r="R56" s="2">
        <v>5.8860000000000001</v>
      </c>
      <c r="S56" s="3">
        <v>209542.91800000001</v>
      </c>
      <c r="T56" s="2">
        <v>192200</v>
      </c>
      <c r="U56" s="2">
        <v>5.819</v>
      </c>
      <c r="V56" s="2">
        <v>27.751999999999999</v>
      </c>
      <c r="W56" s="2">
        <v>1.18</v>
      </c>
      <c r="X56" s="2">
        <v>0.62</v>
      </c>
      <c r="Z56" s="2">
        <v>4.0599999999999996</v>
      </c>
      <c r="AA56" s="2">
        <v>46.863</v>
      </c>
      <c r="AB56" s="2">
        <v>11.444000000000001</v>
      </c>
      <c r="AC56" s="2">
        <v>6.7000000000000004E-2</v>
      </c>
      <c r="AD56" s="2">
        <v>7.6999999999999999E-2</v>
      </c>
      <c r="AE56" s="2">
        <v>3.464</v>
      </c>
      <c r="AF56" s="2">
        <v>3.524</v>
      </c>
      <c r="AG56" s="2">
        <v>0.14199999999999999</v>
      </c>
      <c r="AH56" s="2">
        <v>0.32700000000000001</v>
      </c>
      <c r="AI56" s="2">
        <v>0.16</v>
      </c>
      <c r="AJ56" s="2">
        <v>6.8000000000000005E-2</v>
      </c>
      <c r="AK56" s="2">
        <v>0.39200000000000002</v>
      </c>
      <c r="AL56" s="2">
        <v>3.1E-2</v>
      </c>
      <c r="AM56" s="2">
        <v>7.7389999999999999</v>
      </c>
      <c r="AN56" s="2">
        <v>5.69</v>
      </c>
      <c r="AO56" s="2">
        <v>0.02</v>
      </c>
      <c r="AP56" s="2">
        <v>3.2000000000000001E-2</v>
      </c>
      <c r="AQ56" s="12">
        <v>8.0000000000000002E-3</v>
      </c>
      <c r="AR56" s="12">
        <v>1.2999999999999999E-2</v>
      </c>
      <c r="AS56" s="12">
        <v>1E-3</v>
      </c>
      <c r="AU56" s="12">
        <v>1E-3</v>
      </c>
      <c r="AV56" s="12">
        <v>2E-3</v>
      </c>
      <c r="AW56" s="12">
        <v>2.7E-2</v>
      </c>
      <c r="AX56" s="12">
        <v>0</v>
      </c>
      <c r="AY56" s="12">
        <v>0</v>
      </c>
      <c r="BA56" s="12">
        <v>7.0000000000000001E-3</v>
      </c>
      <c r="BB56" s="12">
        <v>4.0000000000000001E-3</v>
      </c>
      <c r="BC56" s="12">
        <v>2.1999999999999999E-2</v>
      </c>
      <c r="BD56" s="12">
        <v>3.0000000000000001E-3</v>
      </c>
      <c r="BE56" s="12">
        <v>2.4E-2</v>
      </c>
      <c r="BG56" s="12">
        <v>3.0000000000000001E-3</v>
      </c>
      <c r="BH56" s="2">
        <v>6.0000000000000001E-3</v>
      </c>
      <c r="BJ56" s="2">
        <v>2E-3</v>
      </c>
      <c r="BK56" s="2">
        <v>0.99099999999999999</v>
      </c>
      <c r="BL56" s="2">
        <v>0.28599999999999998</v>
      </c>
      <c r="BM56" s="2">
        <v>4.8000000000000001E-2</v>
      </c>
      <c r="BN56" s="2">
        <v>4.4999999999999998E-2</v>
      </c>
      <c r="BO56" s="2">
        <v>3.9E-2</v>
      </c>
      <c r="BP56" s="2">
        <v>0</v>
      </c>
      <c r="BQ56" s="2">
        <v>2.9000000000000001E-2</v>
      </c>
    </row>
    <row r="57" spans="1:79" x14ac:dyDescent="0.2">
      <c r="A57" s="2">
        <v>33</v>
      </c>
      <c r="B57" s="2">
        <v>33</v>
      </c>
      <c r="C57" s="2" t="s">
        <v>321</v>
      </c>
      <c r="F57" s="2" t="s">
        <v>309</v>
      </c>
      <c r="G57" s="2" t="s">
        <v>309</v>
      </c>
      <c r="H57" s="2" t="s">
        <v>550</v>
      </c>
      <c r="J57" s="2">
        <v>0</v>
      </c>
      <c r="K57" s="2">
        <v>25.344000000000001</v>
      </c>
      <c r="L57" s="2">
        <v>80.784999999999997</v>
      </c>
      <c r="M57" s="2">
        <v>55.441000000000003</v>
      </c>
      <c r="N57" s="2">
        <v>402649.43400000001</v>
      </c>
      <c r="O57" s="2">
        <v>402649.43400000001</v>
      </c>
      <c r="P57" s="2">
        <v>0.105</v>
      </c>
      <c r="R57" s="2">
        <v>8.109</v>
      </c>
      <c r="S57" s="3">
        <v>210522.74</v>
      </c>
      <c r="T57" s="2">
        <v>192000</v>
      </c>
      <c r="U57" s="2">
        <v>5.91</v>
      </c>
      <c r="V57" s="2">
        <v>22.471</v>
      </c>
      <c r="W57" s="2">
        <v>1.139</v>
      </c>
      <c r="X57" s="2">
        <v>0.64100000000000001</v>
      </c>
      <c r="Z57" s="2">
        <v>5.1390000000000002</v>
      </c>
      <c r="AA57" s="2">
        <v>54.003999999999998</v>
      </c>
      <c r="AB57" s="2">
        <v>14.404999999999999</v>
      </c>
      <c r="AC57" s="2">
        <v>6.6000000000000003E-2</v>
      </c>
      <c r="AD57" s="2">
        <v>0.109</v>
      </c>
      <c r="AE57" s="2">
        <v>5.6509999999999998</v>
      </c>
      <c r="AF57" s="2">
        <v>5.5049999999999999</v>
      </c>
      <c r="AG57" s="2">
        <v>0.34300000000000003</v>
      </c>
      <c r="AH57" s="2">
        <v>0.23899999999999999</v>
      </c>
      <c r="AI57" s="2">
        <v>0.106</v>
      </c>
      <c r="AJ57" s="2">
        <v>0.26900000000000002</v>
      </c>
      <c r="AK57" s="2">
        <v>0.376</v>
      </c>
      <c r="AL57" s="2">
        <v>2.5999999999999999E-2</v>
      </c>
      <c r="AM57" s="2">
        <v>7.1719999999999997</v>
      </c>
      <c r="AN57" s="2">
        <v>5.3120000000000003</v>
      </c>
      <c r="AP57" s="2">
        <v>4.2000000000000003E-2</v>
      </c>
      <c r="AQ57" s="12">
        <v>4.1000000000000002E-2</v>
      </c>
      <c r="AR57" s="12">
        <v>7.3999999999999996E-2</v>
      </c>
      <c r="AS57" s="12">
        <v>7.0000000000000001E-3</v>
      </c>
      <c r="AT57" s="12">
        <v>2.1999999999999999E-2</v>
      </c>
      <c r="AU57" s="12">
        <v>3.0000000000000001E-3</v>
      </c>
      <c r="AV57" s="12">
        <v>0.01</v>
      </c>
      <c r="AW57" s="12">
        <v>7.0000000000000001E-3</v>
      </c>
      <c r="AX57" s="12">
        <v>4.0000000000000001E-3</v>
      </c>
      <c r="AY57" s="12">
        <v>2E-3</v>
      </c>
      <c r="BA57" s="12">
        <v>1.2999999999999999E-2</v>
      </c>
      <c r="BB57" s="12">
        <v>8.0000000000000002E-3</v>
      </c>
      <c r="BC57" s="12">
        <v>3.1E-2</v>
      </c>
      <c r="BD57" s="12">
        <v>4.0000000000000001E-3</v>
      </c>
      <c r="BE57" s="12">
        <v>1.2999999999999999E-2</v>
      </c>
      <c r="BG57" s="12">
        <v>2E-3</v>
      </c>
      <c r="BH57" s="2">
        <v>6.0000000000000001E-3</v>
      </c>
      <c r="BJ57" s="2">
        <v>1E-3</v>
      </c>
      <c r="BK57" s="2">
        <v>2.0510000000000002</v>
      </c>
      <c r="BL57" s="2">
        <v>0.28299999999999997</v>
      </c>
      <c r="BM57" s="2">
        <v>7.9000000000000001E-2</v>
      </c>
      <c r="BN57" s="2">
        <v>8.2000000000000003E-2</v>
      </c>
      <c r="BO57" s="2">
        <v>6.6000000000000003E-2</v>
      </c>
      <c r="BP57" s="2">
        <v>0</v>
      </c>
      <c r="BQ57" s="2">
        <v>2.5000000000000001E-2</v>
      </c>
    </row>
    <row r="58" spans="1:79" x14ac:dyDescent="0.2">
      <c r="A58" s="2">
        <v>34</v>
      </c>
      <c r="B58" s="2">
        <v>34</v>
      </c>
      <c r="C58" s="2" t="s">
        <v>322</v>
      </c>
      <c r="F58" s="2" t="s">
        <v>311</v>
      </c>
      <c r="G58" s="2" t="s">
        <v>311</v>
      </c>
      <c r="H58" s="2" t="s">
        <v>550</v>
      </c>
      <c r="J58" s="2">
        <v>0</v>
      </c>
      <c r="K58" s="2">
        <v>25.344000000000001</v>
      </c>
      <c r="L58" s="2">
        <v>80.784999999999997</v>
      </c>
      <c r="M58" s="2">
        <v>55.441000000000003</v>
      </c>
      <c r="N58" s="2">
        <v>402204.75799999997</v>
      </c>
      <c r="O58" s="2">
        <v>402204.75799999997</v>
      </c>
      <c r="P58" s="2">
        <v>4.2999999999999997E-2</v>
      </c>
      <c r="R58" s="2">
        <v>4.1150000000000002</v>
      </c>
      <c r="S58" s="3">
        <v>210101.921</v>
      </c>
      <c r="T58" s="2">
        <v>192000</v>
      </c>
      <c r="U58" s="2">
        <v>5.8959999999999999</v>
      </c>
      <c r="V58" s="2">
        <v>15.614000000000001</v>
      </c>
      <c r="W58" s="2">
        <v>0.97199999999999998</v>
      </c>
      <c r="X58" s="2">
        <v>0.57199999999999995</v>
      </c>
      <c r="Y58" s="2">
        <v>0.05</v>
      </c>
      <c r="Z58" s="2">
        <v>3.1960000000000002</v>
      </c>
      <c r="AA58" s="2">
        <v>49.523000000000003</v>
      </c>
      <c r="AB58" s="2">
        <v>8.1890000000000001</v>
      </c>
      <c r="AC58" s="2">
        <v>5.8000000000000003E-2</v>
      </c>
      <c r="AD58" s="2">
        <v>3.6999999999999998E-2</v>
      </c>
      <c r="AE58" s="2">
        <v>6.226</v>
      </c>
      <c r="AF58" s="2">
        <v>6.194</v>
      </c>
      <c r="AG58" s="2">
        <v>6.0999999999999999E-2</v>
      </c>
      <c r="AH58" s="2">
        <v>0.755</v>
      </c>
      <c r="AI58" s="2">
        <v>7.0000000000000007E-2</v>
      </c>
      <c r="AJ58" s="2">
        <v>2.5999999999999999E-2</v>
      </c>
      <c r="AK58" s="2">
        <v>0.42299999999999999</v>
      </c>
      <c r="AL58" s="2">
        <v>3.9E-2</v>
      </c>
      <c r="AM58" s="2">
        <v>8.1549999999999994</v>
      </c>
      <c r="AN58" s="2">
        <v>6.3410000000000002</v>
      </c>
      <c r="AP58" s="2">
        <v>1.7000000000000001E-2</v>
      </c>
      <c r="AQ58" s="12">
        <v>1.4E-2</v>
      </c>
      <c r="AR58" s="12">
        <v>1.7000000000000001E-2</v>
      </c>
      <c r="AS58" s="12">
        <v>2E-3</v>
      </c>
      <c r="AT58" s="12">
        <v>7.0000000000000001E-3</v>
      </c>
      <c r="AV58" s="12">
        <v>1E-3</v>
      </c>
      <c r="AW58" s="12">
        <v>3.0000000000000001E-3</v>
      </c>
      <c r="AX58" s="12">
        <v>2E-3</v>
      </c>
      <c r="AY58" s="12">
        <v>0</v>
      </c>
      <c r="BA58" s="12">
        <v>4.0000000000000001E-3</v>
      </c>
      <c r="BB58" s="12">
        <v>1E-3</v>
      </c>
      <c r="BC58" s="12">
        <v>8.9999999999999993E-3</v>
      </c>
      <c r="BD58" s="12">
        <v>2E-3</v>
      </c>
      <c r="BE58" s="12">
        <v>1.2E-2</v>
      </c>
      <c r="BG58" s="12">
        <v>2E-3</v>
      </c>
      <c r="BH58" s="2">
        <v>1.4999999999999999E-2</v>
      </c>
      <c r="BJ58" s="2">
        <v>1E-3</v>
      </c>
      <c r="BK58" s="2">
        <v>0.503</v>
      </c>
      <c r="BL58" s="2">
        <v>0.39900000000000002</v>
      </c>
      <c r="BM58" s="2">
        <v>2.8000000000000001E-2</v>
      </c>
      <c r="BN58" s="2">
        <v>2.4E-2</v>
      </c>
      <c r="BO58" s="2">
        <v>2.5000000000000001E-2</v>
      </c>
      <c r="BP58" s="2">
        <v>1E-3</v>
      </c>
      <c r="BQ58" s="2">
        <v>2.7E-2</v>
      </c>
    </row>
    <row r="59" spans="1:79" x14ac:dyDescent="0.2">
      <c r="A59" s="2">
        <v>35</v>
      </c>
      <c r="B59" s="2">
        <v>35</v>
      </c>
      <c r="C59" s="2" t="s">
        <v>323</v>
      </c>
      <c r="F59" s="2" t="s">
        <v>324</v>
      </c>
      <c r="G59" s="2" t="s">
        <v>324</v>
      </c>
      <c r="H59" s="2" t="s">
        <v>550</v>
      </c>
      <c r="J59" s="2">
        <v>0</v>
      </c>
      <c r="K59" s="2">
        <v>25.344000000000001</v>
      </c>
      <c r="L59" s="2">
        <v>80.784999999999997</v>
      </c>
      <c r="M59" s="2">
        <v>55.441000000000003</v>
      </c>
      <c r="N59" s="2">
        <v>399268.245</v>
      </c>
      <c r="O59" s="2">
        <v>399268.245</v>
      </c>
      <c r="P59" s="2">
        <v>8.7999999999999995E-2</v>
      </c>
      <c r="R59" s="2">
        <v>6.9240000000000004</v>
      </c>
      <c r="S59" s="3">
        <v>207147.35</v>
      </c>
      <c r="T59" s="2">
        <v>192000</v>
      </c>
      <c r="U59" s="2">
        <v>6.069</v>
      </c>
      <c r="V59" s="2">
        <v>15.272</v>
      </c>
      <c r="W59" s="2">
        <v>0.86299999999999999</v>
      </c>
      <c r="X59" s="2">
        <v>0.64400000000000002</v>
      </c>
      <c r="Z59" s="2">
        <v>3.4249999999999998</v>
      </c>
      <c r="AA59" s="2">
        <v>54.682000000000002</v>
      </c>
      <c r="AB59" s="2">
        <v>13.09</v>
      </c>
      <c r="AC59" s="2">
        <v>5.5E-2</v>
      </c>
      <c r="AD59" s="2">
        <v>7.8E-2</v>
      </c>
      <c r="AE59" s="2">
        <v>11.428000000000001</v>
      </c>
      <c r="AF59" s="2">
        <v>11.413</v>
      </c>
      <c r="AG59" s="2">
        <v>0.124</v>
      </c>
      <c r="AH59" s="2">
        <v>0.375</v>
      </c>
      <c r="AI59" s="2">
        <v>5.1999999999999998E-2</v>
      </c>
      <c r="AJ59" s="2">
        <v>0.112</v>
      </c>
      <c r="AK59" s="2">
        <v>0.375</v>
      </c>
      <c r="AL59" s="2">
        <v>2.9000000000000001E-2</v>
      </c>
      <c r="AM59" s="2">
        <v>7.4210000000000003</v>
      </c>
      <c r="AN59" s="2">
        <v>5.8239999999999998</v>
      </c>
      <c r="AP59" s="2">
        <v>3.2000000000000001E-2</v>
      </c>
      <c r="AQ59" s="12">
        <v>4.5999999999999999E-2</v>
      </c>
      <c r="AR59" s="12">
        <v>5.5E-2</v>
      </c>
      <c r="AS59" s="12">
        <v>4.0000000000000001E-3</v>
      </c>
      <c r="AT59" s="12">
        <v>0.02</v>
      </c>
      <c r="AU59" s="12">
        <v>5.0000000000000001E-3</v>
      </c>
      <c r="AV59" s="12">
        <v>6.0000000000000001E-3</v>
      </c>
      <c r="AW59" s="12">
        <v>6.0000000000000001E-3</v>
      </c>
      <c r="AX59" s="12">
        <v>6.0000000000000001E-3</v>
      </c>
      <c r="AY59" s="12">
        <v>1E-3</v>
      </c>
      <c r="BA59" s="12">
        <v>8.0000000000000002E-3</v>
      </c>
      <c r="BB59" s="12">
        <v>3.0000000000000001E-3</v>
      </c>
      <c r="BC59" s="12">
        <v>1.7000000000000001E-2</v>
      </c>
      <c r="BD59" s="12">
        <v>2E-3</v>
      </c>
      <c r="BE59" s="12">
        <v>8.9999999999999993E-3</v>
      </c>
      <c r="BG59" s="12">
        <v>1E-3</v>
      </c>
      <c r="BH59" s="2">
        <v>6.0000000000000001E-3</v>
      </c>
      <c r="BJ59" s="2">
        <v>1E-3</v>
      </c>
      <c r="BK59" s="2">
        <v>1.1000000000000001</v>
      </c>
      <c r="BL59" s="2">
        <v>0.43</v>
      </c>
      <c r="BM59" s="2">
        <v>6.2E-2</v>
      </c>
      <c r="BN59" s="2">
        <v>6.2E-2</v>
      </c>
      <c r="BO59" s="2">
        <v>6.0999999999999999E-2</v>
      </c>
      <c r="BP59" s="2">
        <v>0</v>
      </c>
      <c r="BQ59" s="2">
        <v>2.1000000000000001E-2</v>
      </c>
    </row>
    <row r="60" spans="1:79" x14ac:dyDescent="0.2">
      <c r="A60" s="2">
        <v>36</v>
      </c>
      <c r="B60" s="2">
        <v>36</v>
      </c>
      <c r="C60" s="2" t="s">
        <v>325</v>
      </c>
      <c r="F60" s="2" t="s">
        <v>313</v>
      </c>
      <c r="G60" s="2" t="s">
        <v>313</v>
      </c>
      <c r="H60" s="2" t="s">
        <v>550</v>
      </c>
      <c r="J60" s="2">
        <v>0</v>
      </c>
      <c r="K60" s="2">
        <v>25.344000000000001</v>
      </c>
      <c r="L60" s="2">
        <v>80.784999999999997</v>
      </c>
      <c r="M60" s="2">
        <v>55.441000000000003</v>
      </c>
      <c r="N60" s="2">
        <v>399451.18400000001</v>
      </c>
      <c r="O60" s="2">
        <v>399451.18400000001</v>
      </c>
      <c r="P60" s="2">
        <v>7.4999999999999997E-2</v>
      </c>
      <c r="R60" s="2">
        <v>6.2839999999999998</v>
      </c>
      <c r="S60" s="3">
        <v>207346.522</v>
      </c>
      <c r="T60" s="2">
        <v>192000</v>
      </c>
      <c r="U60" s="2">
        <v>6.0190000000000001</v>
      </c>
      <c r="V60" s="2">
        <v>9.1649999999999991</v>
      </c>
      <c r="W60" s="2">
        <v>0.85099999999999998</v>
      </c>
      <c r="X60" s="2">
        <v>0.65600000000000003</v>
      </c>
      <c r="Z60" s="2">
        <v>5.2990000000000004</v>
      </c>
      <c r="AA60" s="2">
        <v>50.152000000000001</v>
      </c>
      <c r="AB60" s="2">
        <v>12.531000000000001</v>
      </c>
      <c r="AC60" s="2">
        <v>5.7000000000000002E-2</v>
      </c>
      <c r="AD60" s="2">
        <v>8.1000000000000003E-2</v>
      </c>
      <c r="AE60" s="2">
        <v>5.4</v>
      </c>
      <c r="AF60" s="2">
        <v>5.3220000000000001</v>
      </c>
      <c r="AG60" s="2">
        <v>0.26300000000000001</v>
      </c>
      <c r="AH60" s="2">
        <v>4.0000000000000001E-3</v>
      </c>
      <c r="AI60" s="2">
        <v>8.9999999999999993E-3</v>
      </c>
      <c r="AJ60" s="2">
        <v>0.16500000000000001</v>
      </c>
      <c r="AK60" s="2">
        <v>0.36599999999999999</v>
      </c>
      <c r="AL60" s="2">
        <v>2.9000000000000001E-2</v>
      </c>
      <c r="AM60" s="2">
        <v>7.1130000000000004</v>
      </c>
      <c r="AN60" s="2">
        <v>5.3760000000000003</v>
      </c>
      <c r="AO60" s="2">
        <v>1.0999999999999999E-2</v>
      </c>
      <c r="AP60" s="2">
        <v>2.4E-2</v>
      </c>
      <c r="AQ60" s="12">
        <v>2.8000000000000001E-2</v>
      </c>
      <c r="AR60" s="12">
        <v>4.9000000000000002E-2</v>
      </c>
      <c r="AS60" s="12">
        <v>4.0000000000000001E-3</v>
      </c>
      <c r="AT60" s="12">
        <v>2.3E-2</v>
      </c>
      <c r="AU60" s="12">
        <v>3.0000000000000001E-3</v>
      </c>
      <c r="AV60" s="12">
        <v>6.0000000000000001E-3</v>
      </c>
      <c r="AW60" s="12">
        <v>6.0000000000000001E-3</v>
      </c>
      <c r="AX60" s="12">
        <v>5.0000000000000001E-3</v>
      </c>
      <c r="AY60" s="12">
        <v>1E-3</v>
      </c>
      <c r="BA60" s="12">
        <v>1.2E-2</v>
      </c>
      <c r="BB60" s="12">
        <v>7.0000000000000001E-3</v>
      </c>
      <c r="BC60" s="12">
        <v>2.7E-2</v>
      </c>
      <c r="BD60" s="12">
        <v>2E-3</v>
      </c>
      <c r="BE60" s="12">
        <v>6.0000000000000001E-3</v>
      </c>
      <c r="BG60" s="12">
        <v>0</v>
      </c>
      <c r="BK60" s="2">
        <v>1.68</v>
      </c>
      <c r="BL60" s="2">
        <v>0.22</v>
      </c>
      <c r="BM60" s="2">
        <v>5.8000000000000003E-2</v>
      </c>
      <c r="BN60" s="2">
        <v>6.4000000000000001E-2</v>
      </c>
      <c r="BO60" s="2">
        <v>5.8000000000000003E-2</v>
      </c>
      <c r="BP60" s="2">
        <v>0</v>
      </c>
      <c r="BQ60" s="2">
        <v>1.2999999999999999E-2</v>
      </c>
    </row>
    <row r="61" spans="1:79" x14ac:dyDescent="0.2">
      <c r="A61" s="2">
        <v>37</v>
      </c>
      <c r="B61" s="2">
        <v>37</v>
      </c>
      <c r="C61" s="2" t="s">
        <v>326</v>
      </c>
      <c r="F61" s="2" t="s">
        <v>315</v>
      </c>
      <c r="G61" s="2" t="s">
        <v>315</v>
      </c>
      <c r="H61" s="2" t="s">
        <v>550</v>
      </c>
      <c r="J61" s="2">
        <v>0</v>
      </c>
      <c r="K61" s="2">
        <v>25.344000000000001</v>
      </c>
      <c r="L61" s="2">
        <v>80.784999999999997</v>
      </c>
      <c r="M61" s="2">
        <v>55.441000000000003</v>
      </c>
      <c r="N61" s="2">
        <v>398234.565</v>
      </c>
      <c r="O61" s="2">
        <v>398234.565</v>
      </c>
      <c r="P61" s="2">
        <v>7.1999999999999995E-2</v>
      </c>
      <c r="R61" s="2">
        <v>5.6950000000000003</v>
      </c>
      <c r="S61" s="3">
        <v>206090.63200000001</v>
      </c>
      <c r="T61" s="2">
        <v>192000</v>
      </c>
      <c r="U61" s="2">
        <v>6.0010000000000003</v>
      </c>
      <c r="V61" s="2">
        <v>55.642000000000003</v>
      </c>
      <c r="W61" s="2">
        <v>1.042</v>
      </c>
      <c r="X61" s="2">
        <v>0.63200000000000001</v>
      </c>
      <c r="Y61" s="2">
        <v>0.05</v>
      </c>
      <c r="AA61" s="2">
        <v>45.247999999999998</v>
      </c>
      <c r="AB61" s="2">
        <v>10.064</v>
      </c>
      <c r="AD61" s="2">
        <v>8.2000000000000003E-2</v>
      </c>
      <c r="AE61" s="2">
        <v>3.33</v>
      </c>
      <c r="AF61" s="2">
        <v>3.3220000000000001</v>
      </c>
      <c r="AG61" s="2">
        <v>4.1900000000000004</v>
      </c>
      <c r="AH61" s="2">
        <v>1.6439999999999999</v>
      </c>
      <c r="AI61" s="2">
        <v>0.63700000000000001</v>
      </c>
      <c r="AJ61" s="2">
        <v>8.5999999999999993E-2</v>
      </c>
      <c r="AK61" s="2">
        <v>0.42199999999999999</v>
      </c>
      <c r="AL61" s="2">
        <v>3.2000000000000001E-2</v>
      </c>
      <c r="AM61" s="2">
        <v>7.7240000000000002</v>
      </c>
      <c r="AN61" s="2">
        <v>6.048</v>
      </c>
      <c r="AP61" s="2">
        <v>5.2999999999999999E-2</v>
      </c>
      <c r="AQ61" s="12">
        <v>5.1999999999999998E-2</v>
      </c>
      <c r="AR61" s="12">
        <v>0.23100000000000001</v>
      </c>
      <c r="AS61" s="12">
        <v>4.2000000000000003E-2</v>
      </c>
      <c r="AT61" s="12">
        <v>0.221</v>
      </c>
      <c r="AU61" s="12">
        <v>9.2999999999999999E-2</v>
      </c>
      <c r="AV61" s="12">
        <v>2.5999999999999999E-2</v>
      </c>
      <c r="AW61" s="12">
        <v>2.7E-2</v>
      </c>
      <c r="AX61" s="12">
        <v>0.115</v>
      </c>
      <c r="AY61" s="12">
        <v>3.2000000000000001E-2</v>
      </c>
      <c r="BA61" s="12">
        <v>0.34100000000000003</v>
      </c>
      <c r="BB61" s="12">
        <v>0.123</v>
      </c>
      <c r="BC61" s="12">
        <v>0.437</v>
      </c>
      <c r="BD61" s="12">
        <v>4.9000000000000002E-2</v>
      </c>
      <c r="BE61" s="12">
        <v>0.23799999999999999</v>
      </c>
      <c r="BG61" s="12">
        <v>1.9E-2</v>
      </c>
      <c r="BH61" s="2">
        <v>4.1000000000000002E-2</v>
      </c>
      <c r="BJ61" s="2">
        <v>5.0000000000000001E-3</v>
      </c>
      <c r="BK61" s="2">
        <v>0.73199999999999998</v>
      </c>
      <c r="BL61" s="2">
        <v>0.28699999999999998</v>
      </c>
      <c r="BM61" s="2">
        <v>5.3999999999999999E-2</v>
      </c>
      <c r="BN61" s="2">
        <v>4.8000000000000001E-2</v>
      </c>
      <c r="BO61" s="2">
        <v>5.3999999999999999E-2</v>
      </c>
      <c r="BP61" s="2">
        <v>4.0000000000000001E-3</v>
      </c>
      <c r="BQ61" s="2">
        <v>0.11700000000000001</v>
      </c>
    </row>
    <row r="62" spans="1:79" x14ac:dyDescent="0.2">
      <c r="A62" s="2">
        <v>38</v>
      </c>
      <c r="B62" s="2">
        <v>38</v>
      </c>
      <c r="C62" s="2" t="s">
        <v>327</v>
      </c>
      <c r="F62" s="2" t="s">
        <v>317</v>
      </c>
      <c r="G62" s="2" t="s">
        <v>317</v>
      </c>
      <c r="H62" s="2" t="s">
        <v>550</v>
      </c>
      <c r="J62" s="2">
        <v>0</v>
      </c>
      <c r="K62" s="2">
        <v>25.344000000000001</v>
      </c>
      <c r="L62" s="2">
        <v>80.784999999999997</v>
      </c>
      <c r="M62" s="2">
        <v>55.441000000000003</v>
      </c>
      <c r="N62" s="2">
        <v>401562.25300000003</v>
      </c>
      <c r="O62" s="2">
        <v>401562.25300000003</v>
      </c>
      <c r="P62" s="2">
        <v>8.2000000000000003E-2</v>
      </c>
      <c r="R62" s="2">
        <v>6.2450000000000001</v>
      </c>
      <c r="S62" s="3">
        <v>209431.08199999999</v>
      </c>
      <c r="T62" s="2">
        <v>192000</v>
      </c>
      <c r="U62" s="2">
        <v>5.931</v>
      </c>
      <c r="V62" s="2">
        <v>39.509</v>
      </c>
      <c r="W62" s="2">
        <v>1.079</v>
      </c>
      <c r="X62" s="2">
        <v>0.61899999999999999</v>
      </c>
      <c r="AA62" s="2">
        <v>45.326000000000001</v>
      </c>
      <c r="AB62" s="2">
        <v>7.5039999999999996</v>
      </c>
      <c r="AC62" s="2">
        <v>7.5999999999999998E-2</v>
      </c>
      <c r="AD62" s="2">
        <v>7.5999999999999998E-2</v>
      </c>
      <c r="AE62" s="2">
        <v>7.673</v>
      </c>
      <c r="AF62" s="2">
        <v>7.6669999999999998</v>
      </c>
      <c r="AG62" s="2">
        <v>3.468</v>
      </c>
      <c r="AH62" s="2">
        <v>3.4489999999999998</v>
      </c>
      <c r="AI62" s="2">
        <v>0.443</v>
      </c>
      <c r="AJ62" s="2">
        <v>1.0999999999999999E-2</v>
      </c>
      <c r="AK62" s="2">
        <v>0.38200000000000001</v>
      </c>
      <c r="AL62" s="2">
        <v>3.9E-2</v>
      </c>
      <c r="AM62" s="2">
        <v>7.8040000000000003</v>
      </c>
      <c r="AN62" s="2">
        <v>5.9829999999999997</v>
      </c>
      <c r="AP62" s="2">
        <v>4.5999999999999999E-2</v>
      </c>
      <c r="AQ62" s="12">
        <v>0.122</v>
      </c>
      <c r="AR62" s="12">
        <v>0.51100000000000001</v>
      </c>
      <c r="AS62" s="12">
        <v>8.7999999999999995E-2</v>
      </c>
      <c r="AT62" s="12">
        <v>0.47399999999999998</v>
      </c>
      <c r="AU62" s="12">
        <v>0.17</v>
      </c>
      <c r="AV62" s="12">
        <v>4.7E-2</v>
      </c>
      <c r="AW62" s="12">
        <v>5.0999999999999997E-2</v>
      </c>
      <c r="AX62" s="12">
        <v>0.20499999999999999</v>
      </c>
      <c r="AY62" s="12">
        <v>4.2999999999999997E-2</v>
      </c>
      <c r="BA62" s="12">
        <v>0.379</v>
      </c>
      <c r="BB62" s="12">
        <v>0.112</v>
      </c>
      <c r="BC62" s="12">
        <v>0.29899999999999999</v>
      </c>
      <c r="BD62" s="12">
        <v>3.3000000000000002E-2</v>
      </c>
      <c r="BE62" s="12">
        <v>0.188</v>
      </c>
      <c r="BG62" s="12">
        <v>1.7999999999999999E-2</v>
      </c>
      <c r="BH62" s="2">
        <v>8.5999999999999993E-2</v>
      </c>
      <c r="BJ62" s="2">
        <v>4.0000000000000001E-3</v>
      </c>
      <c r="BK62" s="2">
        <v>0.314</v>
      </c>
      <c r="BL62" s="2">
        <v>0.312</v>
      </c>
      <c r="BM62" s="2">
        <v>4.2999999999999997E-2</v>
      </c>
      <c r="BN62" s="2">
        <v>3.5999999999999997E-2</v>
      </c>
      <c r="BO62" s="2">
        <v>3.2000000000000001E-2</v>
      </c>
      <c r="BP62" s="2">
        <v>7.0000000000000001E-3</v>
      </c>
      <c r="BQ62" s="2">
        <v>9.9000000000000005E-2</v>
      </c>
    </row>
    <row r="63" spans="1:79" x14ac:dyDescent="0.2">
      <c r="A63" s="2">
        <v>39</v>
      </c>
      <c r="B63" s="2">
        <v>39</v>
      </c>
      <c r="C63" s="2" t="s">
        <v>328</v>
      </c>
      <c r="F63" s="2" t="s">
        <v>319</v>
      </c>
      <c r="G63" s="2" t="s">
        <v>319</v>
      </c>
      <c r="H63" s="2" t="s">
        <v>550</v>
      </c>
      <c r="J63" s="2">
        <v>0</v>
      </c>
      <c r="K63" s="2">
        <v>25.344000000000001</v>
      </c>
      <c r="L63" s="2">
        <v>80.784999999999997</v>
      </c>
      <c r="M63" s="2">
        <v>55.441000000000003</v>
      </c>
      <c r="N63" s="2">
        <v>402226.22499999998</v>
      </c>
      <c r="O63" s="2">
        <v>402226.22499999998</v>
      </c>
      <c r="P63" s="2">
        <v>4.8000000000000001E-2</v>
      </c>
      <c r="R63" s="2">
        <v>4.7220000000000004</v>
      </c>
      <c r="S63" s="3">
        <v>210117.97899999999</v>
      </c>
      <c r="T63" s="2">
        <v>192000</v>
      </c>
      <c r="U63" s="2">
        <v>5.8819999999999997</v>
      </c>
      <c r="V63" s="2">
        <v>22.088999999999999</v>
      </c>
      <c r="W63" s="2">
        <v>1.0589999999999999</v>
      </c>
      <c r="X63" s="2">
        <v>0.58899999999999997</v>
      </c>
      <c r="Y63" s="2">
        <v>0.12</v>
      </c>
      <c r="Z63" s="2">
        <v>4.2930000000000001</v>
      </c>
      <c r="AA63" s="2">
        <v>47.607999999999997</v>
      </c>
      <c r="AB63" s="2">
        <v>8.3510000000000009</v>
      </c>
      <c r="AC63" s="2">
        <v>6.8000000000000005E-2</v>
      </c>
      <c r="AD63" s="2">
        <v>5.1999999999999998E-2</v>
      </c>
      <c r="AE63" s="2">
        <v>4.0359999999999996</v>
      </c>
      <c r="AF63" s="2">
        <v>4.0640000000000001</v>
      </c>
      <c r="AG63" s="2">
        <v>7.0999999999999994E-2</v>
      </c>
      <c r="AH63" s="2">
        <v>1.2529999999999999</v>
      </c>
      <c r="AI63" s="2">
        <v>0.16800000000000001</v>
      </c>
      <c r="AJ63" s="2">
        <v>5.7000000000000002E-2</v>
      </c>
      <c r="AK63" s="2">
        <v>0.42799999999999999</v>
      </c>
      <c r="AL63" s="2">
        <v>3.4000000000000002E-2</v>
      </c>
      <c r="AM63" s="2">
        <v>8.0459999999999994</v>
      </c>
      <c r="AN63" s="2">
        <v>6.1619999999999999</v>
      </c>
      <c r="AO63" s="2">
        <v>1.6E-2</v>
      </c>
      <c r="AP63" s="2">
        <v>2.4E-2</v>
      </c>
      <c r="AQ63" s="12">
        <v>8.0000000000000002E-3</v>
      </c>
      <c r="AR63" s="12">
        <v>1.4E-2</v>
      </c>
      <c r="AS63" s="12">
        <v>2E-3</v>
      </c>
      <c r="AT63" s="12">
        <v>6.0000000000000001E-3</v>
      </c>
      <c r="AV63" s="12">
        <v>4.0000000000000001E-3</v>
      </c>
      <c r="AW63" s="12">
        <v>2E-3</v>
      </c>
      <c r="AX63" s="12">
        <v>0</v>
      </c>
      <c r="AY63" s="12">
        <v>0</v>
      </c>
      <c r="BA63" s="12">
        <v>5.0000000000000001E-3</v>
      </c>
      <c r="BB63" s="12">
        <v>2E-3</v>
      </c>
      <c r="BC63" s="12">
        <v>8.0000000000000002E-3</v>
      </c>
      <c r="BD63" s="12">
        <v>2E-3</v>
      </c>
      <c r="BE63" s="12">
        <v>1.7000000000000001E-2</v>
      </c>
      <c r="BG63" s="12">
        <v>3.0000000000000001E-3</v>
      </c>
      <c r="BH63" s="2">
        <v>2.5999999999999999E-2</v>
      </c>
      <c r="BJ63" s="2">
        <v>2E-3</v>
      </c>
      <c r="BK63" s="2">
        <v>0.92900000000000005</v>
      </c>
      <c r="BL63" s="2">
        <v>0.27700000000000002</v>
      </c>
      <c r="BM63" s="2">
        <v>2.8000000000000001E-2</v>
      </c>
      <c r="BN63" s="2">
        <v>2.4E-2</v>
      </c>
      <c r="BO63" s="2">
        <v>2.7E-2</v>
      </c>
      <c r="BP63" s="2">
        <v>1E-3</v>
      </c>
      <c r="BQ63" s="2">
        <v>3.2000000000000001E-2</v>
      </c>
    </row>
    <row r="64" spans="1:79" x14ac:dyDescent="0.2">
      <c r="A64" s="2">
        <v>85</v>
      </c>
      <c r="B64" s="2">
        <v>85</v>
      </c>
      <c r="C64" s="2" t="s">
        <v>329</v>
      </c>
      <c r="F64" s="2" t="s">
        <v>330</v>
      </c>
      <c r="G64" s="2" t="s">
        <v>330</v>
      </c>
      <c r="H64" s="2" t="s">
        <v>550</v>
      </c>
      <c r="J64" s="2">
        <v>0</v>
      </c>
      <c r="K64" s="2">
        <v>25.344000000000001</v>
      </c>
      <c r="L64" s="2">
        <v>80.784999999999997</v>
      </c>
      <c r="M64" s="2">
        <v>55.441000000000003</v>
      </c>
      <c r="N64" s="2">
        <v>402394.96399999998</v>
      </c>
      <c r="O64" s="2">
        <v>402394.96399999998</v>
      </c>
      <c r="P64" s="2">
        <v>6.5000000000000002E-2</v>
      </c>
      <c r="R64" s="2">
        <v>6.0890000000000004</v>
      </c>
      <c r="S64" s="3">
        <v>210067.88099999999</v>
      </c>
      <c r="T64" s="2">
        <v>192200</v>
      </c>
      <c r="U64" s="2">
        <v>4.9009999999999998</v>
      </c>
      <c r="V64" s="2">
        <v>24.204999999999998</v>
      </c>
      <c r="W64" s="2">
        <v>0.79</v>
      </c>
      <c r="X64" s="2">
        <v>0.53</v>
      </c>
      <c r="Z64" s="2">
        <v>5.6740000000000004</v>
      </c>
      <c r="AA64" s="2">
        <v>54.889000000000003</v>
      </c>
      <c r="AB64" s="2">
        <v>15.313000000000001</v>
      </c>
      <c r="AD64" s="2">
        <v>0.09</v>
      </c>
      <c r="AE64" s="2">
        <v>4.3559999999999999</v>
      </c>
      <c r="AF64" s="2">
        <v>4.4470000000000001</v>
      </c>
      <c r="AG64" s="2">
        <v>0.23200000000000001</v>
      </c>
      <c r="AH64" s="2">
        <v>0.106</v>
      </c>
      <c r="AI64" s="2">
        <v>0.13300000000000001</v>
      </c>
      <c r="AJ64" s="2">
        <v>0.24</v>
      </c>
      <c r="AK64" s="2">
        <v>0.38900000000000001</v>
      </c>
      <c r="AL64" s="2">
        <v>3.7999999999999999E-2</v>
      </c>
      <c r="AM64" s="2">
        <v>7.7539999999999996</v>
      </c>
      <c r="AN64" s="2">
        <v>6.2869999999999999</v>
      </c>
      <c r="AO64" s="2">
        <v>1.6E-2</v>
      </c>
      <c r="AP64" s="2">
        <v>3.5999999999999997E-2</v>
      </c>
      <c r="AQ64" s="12">
        <v>2.4E-2</v>
      </c>
      <c r="AR64" s="12">
        <v>3.5999999999999997E-2</v>
      </c>
      <c r="AS64" s="12">
        <v>4.0000000000000001E-3</v>
      </c>
      <c r="AT64" s="12">
        <v>1.4E-2</v>
      </c>
      <c r="AU64" s="12">
        <v>3.0000000000000001E-3</v>
      </c>
      <c r="AV64" s="12">
        <v>4.0000000000000001E-3</v>
      </c>
      <c r="AW64" s="12">
        <v>4.0000000000000001E-3</v>
      </c>
      <c r="AX64" s="12">
        <v>3.0000000000000001E-3</v>
      </c>
      <c r="AY64" s="12">
        <v>1E-3</v>
      </c>
      <c r="BA64" s="12">
        <v>1.2999999999999999E-2</v>
      </c>
      <c r="BB64" s="12">
        <v>4.0000000000000001E-3</v>
      </c>
      <c r="BC64" s="12">
        <v>3.5000000000000003E-2</v>
      </c>
      <c r="BD64" s="12">
        <v>4.0000000000000001E-3</v>
      </c>
      <c r="BE64" s="12">
        <v>1.9E-2</v>
      </c>
      <c r="BG64" s="12">
        <v>2E-3</v>
      </c>
      <c r="BH64" s="2">
        <v>1E-3</v>
      </c>
      <c r="BJ64" s="2">
        <v>1E-3</v>
      </c>
      <c r="BK64" s="2">
        <v>2.3540000000000001</v>
      </c>
      <c r="BL64" s="2">
        <v>0.36599999999999999</v>
      </c>
      <c r="BM64" s="2">
        <v>7.0000000000000007E-2</v>
      </c>
      <c r="BN64" s="2">
        <v>5.0999999999999997E-2</v>
      </c>
      <c r="BO64" s="2">
        <v>5.8000000000000003E-2</v>
      </c>
      <c r="BP64" s="2">
        <v>0</v>
      </c>
      <c r="BQ64" s="2">
        <v>3.2000000000000001E-2</v>
      </c>
    </row>
    <row r="65" spans="1:84" x14ac:dyDescent="0.2">
      <c r="A65" s="2">
        <v>86</v>
      </c>
      <c r="B65" s="2">
        <v>86</v>
      </c>
      <c r="C65" s="2" t="s">
        <v>331</v>
      </c>
      <c r="F65" s="2" t="s">
        <v>332</v>
      </c>
      <c r="G65" s="2" t="s">
        <v>332</v>
      </c>
      <c r="H65" s="2" t="s">
        <v>550</v>
      </c>
      <c r="J65" s="2">
        <v>0</v>
      </c>
      <c r="K65" s="2">
        <v>25.344000000000001</v>
      </c>
      <c r="L65" s="2">
        <v>80.784999999999997</v>
      </c>
      <c r="M65" s="2">
        <v>55.441000000000003</v>
      </c>
      <c r="N65" s="2">
        <v>399737.511</v>
      </c>
      <c r="O65" s="2">
        <v>399737.511</v>
      </c>
      <c r="P65" s="2">
        <v>6.0999999999999999E-2</v>
      </c>
      <c r="R65" s="2">
        <v>5.4359999999999999</v>
      </c>
      <c r="S65" s="3">
        <v>207394.41399999999</v>
      </c>
      <c r="T65" s="2">
        <v>192200</v>
      </c>
      <c r="U65" s="2">
        <v>4.8949999999999996</v>
      </c>
      <c r="V65" s="2">
        <v>50.445999999999998</v>
      </c>
      <c r="W65" s="2">
        <v>0.61499999999999999</v>
      </c>
      <c r="X65" s="2">
        <v>0.48399999999999999</v>
      </c>
      <c r="Y65" s="2">
        <v>5.6000000000000001E-2</v>
      </c>
      <c r="Z65" s="2">
        <v>4.6239999999999997</v>
      </c>
      <c r="AA65" s="2">
        <v>42.442</v>
      </c>
      <c r="AB65" s="2">
        <v>4.9909999999999997</v>
      </c>
      <c r="AD65" s="2">
        <v>7.2999999999999995E-2</v>
      </c>
      <c r="AE65" s="2">
        <v>3.1720000000000002</v>
      </c>
      <c r="AF65" s="2">
        <v>3.2229999999999999</v>
      </c>
      <c r="AG65" s="2">
        <v>3.984</v>
      </c>
      <c r="AH65" s="2">
        <v>10.494</v>
      </c>
      <c r="AI65" s="2">
        <v>1.214</v>
      </c>
      <c r="AJ65" s="2">
        <v>4.2000000000000003E-2</v>
      </c>
      <c r="AK65" s="2">
        <v>0.36599999999999999</v>
      </c>
      <c r="AL65" s="2">
        <v>4.7E-2</v>
      </c>
      <c r="AM65" s="2">
        <v>7.9580000000000002</v>
      </c>
      <c r="AN65" s="2">
        <v>6.4690000000000003</v>
      </c>
      <c r="AP65" s="2">
        <v>0.03</v>
      </c>
      <c r="AQ65" s="12">
        <v>5.0999999999999997E-2</v>
      </c>
      <c r="AR65" s="12">
        <v>0.24299999999999999</v>
      </c>
      <c r="AS65" s="12">
        <v>4.8000000000000001E-2</v>
      </c>
      <c r="AT65" s="12">
        <v>0.26900000000000002</v>
      </c>
      <c r="AU65" s="12">
        <v>0.105</v>
      </c>
      <c r="AV65" s="12">
        <v>2.7E-2</v>
      </c>
      <c r="AW65" s="12">
        <v>2.5999999999999999E-2</v>
      </c>
      <c r="AX65" s="12">
        <v>0.13600000000000001</v>
      </c>
      <c r="AY65" s="12">
        <v>3.2000000000000001E-2</v>
      </c>
      <c r="BA65" s="12">
        <v>0.34200000000000003</v>
      </c>
      <c r="BB65" s="12">
        <v>0.13300000000000001</v>
      </c>
      <c r="BC65" s="12">
        <v>0.54900000000000004</v>
      </c>
      <c r="BD65" s="12">
        <v>6.8000000000000005E-2</v>
      </c>
      <c r="BE65" s="12">
        <v>0.42799999999999999</v>
      </c>
      <c r="BG65" s="12">
        <v>4.8000000000000001E-2</v>
      </c>
      <c r="BH65" s="2">
        <v>0.26800000000000002</v>
      </c>
      <c r="BJ65" s="2">
        <v>8.0000000000000002E-3</v>
      </c>
      <c r="BK65" s="2">
        <v>0.154</v>
      </c>
      <c r="BL65" s="2">
        <v>0.317</v>
      </c>
      <c r="BM65" s="2">
        <v>4.2999999999999997E-2</v>
      </c>
      <c r="BN65" s="2">
        <v>1.4999999999999999E-2</v>
      </c>
      <c r="BO65" s="2">
        <v>1.4999999999999999E-2</v>
      </c>
      <c r="BP65" s="2">
        <v>1.7000000000000001E-2</v>
      </c>
      <c r="BQ65" s="2">
        <v>0.16400000000000001</v>
      </c>
    </row>
    <row r="67" spans="1:84" x14ac:dyDescent="0.2">
      <c r="A67" s="10"/>
      <c r="B67" s="10"/>
      <c r="C67" s="10"/>
      <c r="D67" s="10"/>
      <c r="E67" s="10"/>
      <c r="F67" s="10" t="s">
        <v>333</v>
      </c>
      <c r="G67" s="10"/>
      <c r="H67" s="10"/>
      <c r="I67" s="10"/>
      <c r="J67" s="10"/>
      <c r="K67" s="10"/>
      <c r="L67" s="10"/>
      <c r="M67" s="10"/>
      <c r="N67" s="10"/>
      <c r="O67" s="10"/>
      <c r="P67" s="4">
        <f t="shared" ref="P67:T67" si="8">AVERAGE(P49:P65)</f>
        <v>8.0529411764705877E-2</v>
      </c>
      <c r="Q67" s="4" t="e">
        <f t="shared" si="8"/>
        <v>#DIV/0!</v>
      </c>
      <c r="R67" s="4">
        <f t="shared" si="8"/>
        <v>5.9504999999999999</v>
      </c>
      <c r="S67" s="6">
        <f t="shared" si="8"/>
        <v>210607.21970588234</v>
      </c>
      <c r="T67" s="4">
        <f t="shared" si="8"/>
        <v>192611.76470588235</v>
      </c>
      <c r="U67" s="4">
        <f>AVERAGE(U49:U65)</f>
        <v>5.67229411764706</v>
      </c>
      <c r="V67" s="4">
        <f t="shared" ref="V67:BQ67" si="9">AVERAGE(V49:V65)</f>
        <v>27.890529411764707</v>
      </c>
      <c r="W67" s="4">
        <f t="shared" si="9"/>
        <v>1.0865294117647057</v>
      </c>
      <c r="X67" s="4">
        <f t="shared" si="9"/>
        <v>0.53764705882352937</v>
      </c>
      <c r="Y67" s="4">
        <f t="shared" si="9"/>
        <v>7.2545454545454566E-2</v>
      </c>
      <c r="Z67" s="4">
        <f t="shared" si="9"/>
        <v>3.2622666666666671</v>
      </c>
      <c r="AA67" s="4">
        <f t="shared" si="9"/>
        <v>51.497176470588244</v>
      </c>
      <c r="AB67" s="4">
        <f t="shared" si="9"/>
        <v>10.588200000000001</v>
      </c>
      <c r="AC67" s="4">
        <f t="shared" si="9"/>
        <v>6.3857142857142862E-2</v>
      </c>
      <c r="AD67" s="4">
        <f t="shared" si="9"/>
        <v>9.1352941176470595E-2</v>
      </c>
      <c r="AE67" s="4">
        <f t="shared" si="9"/>
        <v>5.4736000000000002</v>
      </c>
      <c r="AF67" s="4">
        <f t="shared" si="9"/>
        <v>5.5490000000000004</v>
      </c>
      <c r="AG67" s="4">
        <f t="shared" si="9"/>
        <v>1.1633529411764707</v>
      </c>
      <c r="AH67" s="4">
        <f t="shared" si="9"/>
        <v>1.8757058823529411</v>
      </c>
      <c r="AI67" s="4">
        <f t="shared" si="9"/>
        <v>0.26582352941176474</v>
      </c>
      <c r="AJ67" s="4">
        <f t="shared" si="9"/>
        <v>0.1076</v>
      </c>
      <c r="AK67" s="4">
        <f t="shared" si="9"/>
        <v>0.39190000000000003</v>
      </c>
      <c r="AL67" s="4">
        <f t="shared" si="9"/>
        <v>3.44E-2</v>
      </c>
      <c r="AM67" s="4">
        <f t="shared" si="9"/>
        <v>7.7980000000000018</v>
      </c>
      <c r="AN67" s="4">
        <f t="shared" si="9"/>
        <v>5.9491999999999994</v>
      </c>
      <c r="AO67" s="4">
        <f t="shared" si="9"/>
        <v>1.575E-2</v>
      </c>
      <c r="AP67" s="4">
        <f t="shared" si="9"/>
        <v>3.5705882352941178E-2</v>
      </c>
      <c r="AQ67" s="14">
        <f t="shared" si="9"/>
        <v>4.2529411764705892E-2</v>
      </c>
      <c r="AR67" s="14">
        <f t="shared" si="9"/>
        <v>0.13552941176470587</v>
      </c>
      <c r="AS67" s="14">
        <f t="shared" si="9"/>
        <v>2.2176470588235294E-2</v>
      </c>
      <c r="AT67" s="14">
        <f t="shared" si="9"/>
        <v>0.121</v>
      </c>
      <c r="AU67" s="14">
        <f t="shared" si="9"/>
        <v>5.3142857142857144E-2</v>
      </c>
      <c r="AV67" s="14">
        <f t="shared" si="9"/>
        <v>1.3176470588235295E-2</v>
      </c>
      <c r="AW67" s="14">
        <f t="shared" si="9"/>
        <v>1.5235294117647059E-2</v>
      </c>
      <c r="AX67" s="14">
        <f t="shared" si="9"/>
        <v>5.1999999999999998E-2</v>
      </c>
      <c r="AY67" s="14">
        <f t="shared" si="9"/>
        <v>1.1529411764705882E-2</v>
      </c>
      <c r="AZ67" s="14">
        <f t="shared" si="9"/>
        <v>6.6142857142857142E-2</v>
      </c>
      <c r="BA67" s="14">
        <f t="shared" si="9"/>
        <v>0.10935294117647058</v>
      </c>
      <c r="BB67" s="14">
        <f t="shared" si="9"/>
        <v>3.6058823529411761E-2</v>
      </c>
      <c r="BC67" s="14">
        <f t="shared" si="9"/>
        <v>0.11770588235294117</v>
      </c>
      <c r="BD67" s="14">
        <f t="shared" si="9"/>
        <v>1.3823529411764707E-2</v>
      </c>
      <c r="BE67" s="14">
        <f t="shared" si="9"/>
        <v>7.8E-2</v>
      </c>
      <c r="BF67" s="14">
        <f t="shared" si="9"/>
        <v>5.2857142857142859E-2</v>
      </c>
      <c r="BG67" s="14">
        <f t="shared" si="9"/>
        <v>8.1176470588235298E-3</v>
      </c>
      <c r="BH67" s="4">
        <f t="shared" si="9"/>
        <v>4.8125000000000008E-2</v>
      </c>
      <c r="BI67" s="4">
        <f t="shared" si="9"/>
        <v>5.1142857142857143E-2</v>
      </c>
      <c r="BJ67" s="4">
        <f t="shared" si="9"/>
        <v>2.5625000000000005E-3</v>
      </c>
      <c r="BK67" s="4">
        <f t="shared" si="9"/>
        <v>1.0808</v>
      </c>
      <c r="BL67" s="4">
        <f t="shared" si="9"/>
        <v>0.41588235294117648</v>
      </c>
      <c r="BM67" s="4">
        <f t="shared" si="9"/>
        <v>5.4235294117647062E-2</v>
      </c>
      <c r="BN67" s="4">
        <f t="shared" si="9"/>
        <v>4.4529411764705887E-2</v>
      </c>
      <c r="BO67" s="4">
        <f t="shared" si="9"/>
        <v>4.7941176470588244E-2</v>
      </c>
      <c r="BP67" s="4">
        <f t="shared" si="9"/>
        <v>2.7647058823529413E-3</v>
      </c>
      <c r="BQ67" s="4">
        <f t="shared" si="9"/>
        <v>5.311764705882354E-2</v>
      </c>
      <c r="BR67" s="4"/>
      <c r="BS67" s="10"/>
      <c r="BT67" s="10">
        <v>3.0189124012008555</v>
      </c>
      <c r="BU67" s="10">
        <v>6.3633592968883061E-4</v>
      </c>
      <c r="BV67" s="10">
        <v>1.6719649655014688</v>
      </c>
      <c r="BW67" s="10">
        <v>0.27542642124008898</v>
      </c>
      <c r="BX67" s="10">
        <v>6.2568202686832974E-4</v>
      </c>
      <c r="BY67" s="10">
        <v>5.0038697524833599E-4</v>
      </c>
      <c r="BZ67" s="10">
        <v>2.0390059116531432</v>
      </c>
      <c r="CA67" s="10">
        <v>2.10262599793146E-3</v>
      </c>
      <c r="CB67" s="2">
        <v>1.4328731576643578E-3</v>
      </c>
      <c r="CC67" s="2">
        <v>1.7271236891080712E-4</v>
      </c>
      <c r="CD67" s="2">
        <v>3.0396620144763502E-4</v>
      </c>
      <c r="CE67" s="2">
        <v>7.0106076036829563</v>
      </c>
      <c r="CF67" s="2">
        <v>1.947391386741558</v>
      </c>
    </row>
    <row r="68" spans="1:84" x14ac:dyDescent="0.2">
      <c r="F68" s="2" t="s">
        <v>334</v>
      </c>
      <c r="P68" s="15">
        <f t="shared" ref="P68:T68" si="10">2*STDEV(P49:P65)</f>
        <v>4.8714051602483398E-2</v>
      </c>
      <c r="Q68" s="15" t="e">
        <f t="shared" si="10"/>
        <v>#DIV/0!</v>
      </c>
      <c r="R68" s="15">
        <f t="shared" si="10"/>
        <v>2.2147367538578688</v>
      </c>
      <c r="S68" s="3">
        <f t="shared" si="10"/>
        <v>5570.2747635318083</v>
      </c>
      <c r="T68" s="15">
        <f t="shared" si="10"/>
        <v>1367.2643360761967</v>
      </c>
      <c r="U68" s="15">
        <f>2*STDEV(U49:U65)</f>
        <v>0.69585370758007858</v>
      </c>
      <c r="V68" s="15">
        <f t="shared" ref="V68:BQ68" si="11">2*STDEV(V49:V65)</f>
        <v>24.356442906525228</v>
      </c>
      <c r="W68" s="15">
        <f t="shared" si="11"/>
        <v>0.4494742026229438</v>
      </c>
      <c r="X68" s="15">
        <f t="shared" si="11"/>
        <v>0.17580805040792544</v>
      </c>
      <c r="Y68" s="15">
        <f t="shared" si="11"/>
        <v>0.13399213002669561</v>
      </c>
      <c r="Z68" s="15">
        <f t="shared" si="11"/>
        <v>3.2794491233103376</v>
      </c>
      <c r="AA68" s="15">
        <f t="shared" si="11"/>
        <v>9.9143879093793323</v>
      </c>
      <c r="AB68" s="15">
        <f t="shared" si="11"/>
        <v>6.6511323547197536</v>
      </c>
      <c r="AC68" s="15">
        <f t="shared" si="11"/>
        <v>1.5030128472663227E-2</v>
      </c>
      <c r="AD68" s="15">
        <f t="shared" si="11"/>
        <v>6.9724246774241314E-2</v>
      </c>
      <c r="AE68" s="15">
        <f t="shared" si="11"/>
        <v>5.0833861155729601</v>
      </c>
      <c r="AF68" s="15">
        <f t="shared" si="11"/>
        <v>4.5605314383304005</v>
      </c>
      <c r="AG68" s="15">
        <f t="shared" si="11"/>
        <v>3.178822654787183</v>
      </c>
      <c r="AH68" s="15">
        <f t="shared" si="11"/>
        <v>5.9508033812547474</v>
      </c>
      <c r="AI68" s="15">
        <f t="shared" si="11"/>
        <v>0.59270365077925646</v>
      </c>
      <c r="AJ68" s="15">
        <f t="shared" si="11"/>
        <v>0.17861491787890754</v>
      </c>
      <c r="AK68" s="15">
        <f t="shared" si="11"/>
        <v>4.790221521205696E-2</v>
      </c>
      <c r="AL68" s="15">
        <f t="shared" si="11"/>
        <v>1.2656135973423275E-2</v>
      </c>
      <c r="AM68" s="15">
        <f t="shared" si="11"/>
        <v>0.65542390862708078</v>
      </c>
      <c r="AN68" s="15">
        <f t="shared" si="11"/>
        <v>0.79202626219084404</v>
      </c>
      <c r="AO68" s="15">
        <f t="shared" si="11"/>
        <v>7.3711147958319947E-3</v>
      </c>
      <c r="AP68" s="15">
        <f t="shared" si="11"/>
        <v>2.3966275324738641E-2</v>
      </c>
      <c r="AQ68" s="12">
        <f t="shared" si="11"/>
        <v>7.7679204575802699E-2</v>
      </c>
      <c r="AR68" s="12">
        <f t="shared" si="11"/>
        <v>0.37892619178875647</v>
      </c>
      <c r="AS68" s="12">
        <f t="shared" si="11"/>
        <v>7.0584117526953788E-2</v>
      </c>
      <c r="AT68" s="12">
        <f t="shared" si="11"/>
        <v>0.37433603442183694</v>
      </c>
      <c r="AU68" s="12">
        <f t="shared" si="11"/>
        <v>0.15707295148405434</v>
      </c>
      <c r="AV68" s="12">
        <f t="shared" si="11"/>
        <v>3.0587867644849383E-2</v>
      </c>
      <c r="AW68" s="12">
        <f t="shared" si="11"/>
        <v>3.2407787735085417E-2</v>
      </c>
      <c r="AX68" s="12">
        <f t="shared" si="11"/>
        <v>0.17039072744724112</v>
      </c>
      <c r="AY68" s="12">
        <f t="shared" si="11"/>
        <v>3.6014702879926856E-2</v>
      </c>
      <c r="AZ68" s="12">
        <f t="shared" si="11"/>
        <v>0.23352210051421565</v>
      </c>
      <c r="BA68" s="12">
        <f t="shared" si="11"/>
        <v>0.32442174801981954</v>
      </c>
      <c r="BB68" s="12">
        <f t="shared" si="11"/>
        <v>0.10288457267305749</v>
      </c>
      <c r="BC68" s="12">
        <f t="shared" si="11"/>
        <v>0.33891131930483115</v>
      </c>
      <c r="BD68" s="12">
        <f t="shared" si="11"/>
        <v>3.9605777950430708E-2</v>
      </c>
      <c r="BE68" s="12">
        <f t="shared" si="11"/>
        <v>0.23277456905770441</v>
      </c>
      <c r="BF68" s="12">
        <f t="shared" si="11"/>
        <v>0.1294471762093381</v>
      </c>
      <c r="BG68" s="12">
        <f t="shared" si="11"/>
        <v>2.4524297675378764E-2</v>
      </c>
      <c r="BH68" s="15">
        <f t="shared" si="11"/>
        <v>0.1544433013546827</v>
      </c>
      <c r="BI68" s="15">
        <f t="shared" si="11"/>
        <v>0.13668664197805902</v>
      </c>
      <c r="BJ68" s="15">
        <f t="shared" si="11"/>
        <v>4.2563677785955774E-3</v>
      </c>
      <c r="BK68" s="15">
        <f t="shared" si="11"/>
        <v>1.4689826562776176</v>
      </c>
      <c r="BL68" s="15">
        <f t="shared" si="11"/>
        <v>0.2832797930959256</v>
      </c>
      <c r="BM68" s="15">
        <f t="shared" si="11"/>
        <v>3.248483809229083E-2</v>
      </c>
      <c r="BN68" s="15">
        <f t="shared" si="11"/>
        <v>3.3414949102600913E-2</v>
      </c>
      <c r="BO68" s="15">
        <f t="shared" si="11"/>
        <v>3.7639544286795557E-2</v>
      </c>
      <c r="BP68" s="15">
        <f t="shared" si="11"/>
        <v>9.2878795148490685E-3</v>
      </c>
      <c r="BQ68" s="15">
        <f t="shared" si="11"/>
        <v>8.7226378902660995E-2</v>
      </c>
      <c r="BR68" s="15"/>
    </row>
    <row r="71" spans="1:84" x14ac:dyDescent="0.2">
      <c r="A71" s="2">
        <v>42</v>
      </c>
      <c r="B71" s="2">
        <v>42</v>
      </c>
      <c r="C71" s="2" t="s">
        <v>335</v>
      </c>
      <c r="E71" s="2" t="s">
        <v>336</v>
      </c>
      <c r="F71" s="2" t="s">
        <v>337</v>
      </c>
      <c r="G71" s="2" t="s">
        <v>337</v>
      </c>
      <c r="H71" s="2" t="s">
        <v>541</v>
      </c>
      <c r="J71" s="2">
        <v>0</v>
      </c>
      <c r="K71" s="2">
        <v>24.773</v>
      </c>
      <c r="L71" s="2">
        <v>80.733999999999995</v>
      </c>
      <c r="M71" s="2">
        <v>55.960999999999999</v>
      </c>
      <c r="N71" s="2">
        <v>408227.67300000001</v>
      </c>
      <c r="O71" s="2">
        <v>408227.67300000001</v>
      </c>
      <c r="P71" s="2">
        <v>0.04</v>
      </c>
      <c r="S71" s="3">
        <v>214778.01300000001</v>
      </c>
      <c r="T71" s="2">
        <v>193400</v>
      </c>
      <c r="U71" s="2">
        <v>5.35</v>
      </c>
      <c r="W71" s="2">
        <v>0.96399999999999997</v>
      </c>
      <c r="X71" s="2">
        <v>0.47</v>
      </c>
      <c r="Y71" s="2">
        <v>1.4E-2</v>
      </c>
      <c r="Z71" s="2">
        <v>1.2250000000000001</v>
      </c>
      <c r="AA71" s="2">
        <v>27.18</v>
      </c>
      <c r="AD71" s="2">
        <v>8.0000000000000002E-3</v>
      </c>
      <c r="AF71" s="2">
        <v>3.8809999999999998</v>
      </c>
      <c r="AG71" s="2">
        <v>8.0000000000000002E-3</v>
      </c>
      <c r="AI71" s="2">
        <v>2E-3</v>
      </c>
      <c r="AM71" s="2">
        <v>7.6589999999999998</v>
      </c>
      <c r="AP71" s="2">
        <v>1.6E-2</v>
      </c>
      <c r="AQ71" s="12">
        <v>1E-3</v>
      </c>
      <c r="AR71" s="12">
        <v>1E-3</v>
      </c>
      <c r="AS71" s="12">
        <v>1E-3</v>
      </c>
      <c r="AT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6.0000000000000001E-3</v>
      </c>
      <c r="BD71" s="12">
        <v>1E-3</v>
      </c>
      <c r="BE71" s="12">
        <v>1E-3</v>
      </c>
      <c r="BF71" s="12">
        <v>4.0000000000000001E-3</v>
      </c>
      <c r="BG71" s="12">
        <v>0</v>
      </c>
      <c r="BH71" s="2">
        <v>0</v>
      </c>
      <c r="BI71" s="2">
        <v>0</v>
      </c>
      <c r="BJ71" s="2">
        <v>0</v>
      </c>
      <c r="BL71" s="2">
        <v>4.6449999999999996</v>
      </c>
      <c r="BM71" s="2">
        <v>4.069</v>
      </c>
      <c r="BN71" s="2">
        <v>4.1539999999999999</v>
      </c>
      <c r="BO71" s="2">
        <v>4.0810000000000004</v>
      </c>
      <c r="BP71" s="2">
        <v>0</v>
      </c>
      <c r="BQ71" s="2">
        <v>3.0000000000000001E-3</v>
      </c>
    </row>
    <row r="72" spans="1:84" s="10" customFormat="1" x14ac:dyDescent="0.2">
      <c r="A72" s="2">
        <v>43</v>
      </c>
      <c r="B72" s="2">
        <v>43</v>
      </c>
      <c r="C72" s="2" t="s">
        <v>338</v>
      </c>
      <c r="D72" s="2"/>
      <c r="E72" s="2"/>
      <c r="F72" s="2" t="s">
        <v>339</v>
      </c>
      <c r="G72" s="2" t="s">
        <v>339</v>
      </c>
      <c r="H72" s="2" t="s">
        <v>541</v>
      </c>
      <c r="I72" s="2"/>
      <c r="J72" s="2">
        <v>0</v>
      </c>
      <c r="K72" s="2">
        <v>24.773</v>
      </c>
      <c r="L72" s="2">
        <v>80.733999999999995</v>
      </c>
      <c r="M72" s="2">
        <v>55.960999999999999</v>
      </c>
      <c r="N72" s="2">
        <v>406847.962</v>
      </c>
      <c r="O72" s="2">
        <v>406847.962</v>
      </c>
      <c r="P72" s="2">
        <v>2.8000000000000001E-2</v>
      </c>
      <c r="Q72" s="2"/>
      <c r="R72" s="2"/>
      <c r="S72" s="3">
        <v>213398.15400000001</v>
      </c>
      <c r="T72" s="2">
        <v>193400</v>
      </c>
      <c r="U72" s="2">
        <v>5.282</v>
      </c>
      <c r="V72" s="2">
        <v>0.55900000000000005</v>
      </c>
      <c r="W72" s="2">
        <v>0.84699999999999998</v>
      </c>
      <c r="X72" s="2">
        <v>0.439</v>
      </c>
      <c r="Y72" s="2">
        <v>8.9999999999999993E-3</v>
      </c>
      <c r="Z72" s="2">
        <v>1.52</v>
      </c>
      <c r="AA72" s="2">
        <v>31.273</v>
      </c>
      <c r="AB72" s="2"/>
      <c r="AC72" s="2"/>
      <c r="AD72" s="2">
        <v>2.7E-2</v>
      </c>
      <c r="AE72" s="2"/>
      <c r="AF72" s="2">
        <v>1.79</v>
      </c>
      <c r="AG72" s="2">
        <v>3.3000000000000002E-2</v>
      </c>
      <c r="AH72" s="2"/>
      <c r="AI72" s="2">
        <v>0</v>
      </c>
      <c r="AJ72" s="2"/>
      <c r="AK72" s="2"/>
      <c r="AL72" s="2"/>
      <c r="AM72" s="2">
        <v>7.6520000000000001</v>
      </c>
      <c r="AN72" s="2"/>
      <c r="AO72" s="2"/>
      <c r="AP72" s="2">
        <v>8.2000000000000003E-2</v>
      </c>
      <c r="AQ72" s="12">
        <v>1E-3</v>
      </c>
      <c r="AR72" s="12">
        <v>0</v>
      </c>
      <c r="AS72" s="12">
        <v>0</v>
      </c>
      <c r="AT72" s="12"/>
      <c r="AU72" s="12"/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1E-3</v>
      </c>
      <c r="BB72" s="12">
        <v>0</v>
      </c>
      <c r="BC72" s="12">
        <v>4.0000000000000001E-3</v>
      </c>
      <c r="BD72" s="12">
        <v>0</v>
      </c>
      <c r="BE72" s="12">
        <v>1E-3</v>
      </c>
      <c r="BF72" s="12">
        <v>1E-3</v>
      </c>
      <c r="BG72" s="12">
        <v>0</v>
      </c>
      <c r="BH72" s="2">
        <v>0</v>
      </c>
      <c r="BI72" s="2">
        <v>0</v>
      </c>
      <c r="BJ72" s="2">
        <v>0</v>
      </c>
      <c r="BK72" s="2"/>
      <c r="BL72" s="2">
        <v>2.1720000000000002</v>
      </c>
      <c r="BM72" s="2">
        <v>1.782</v>
      </c>
      <c r="BN72" s="2">
        <v>1.857</v>
      </c>
      <c r="BO72" s="2">
        <v>1.7889999999999999</v>
      </c>
      <c r="BP72" s="2">
        <v>0</v>
      </c>
      <c r="BQ72" s="2">
        <v>1E-3</v>
      </c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1:84" x14ac:dyDescent="0.2">
      <c r="A73" s="2">
        <v>42</v>
      </c>
      <c r="B73" s="2">
        <v>42</v>
      </c>
      <c r="C73" s="2" t="s">
        <v>340</v>
      </c>
      <c r="F73" s="2" t="s">
        <v>337</v>
      </c>
      <c r="G73" s="2" t="s">
        <v>337</v>
      </c>
      <c r="H73" s="2" t="s">
        <v>550</v>
      </c>
      <c r="J73" s="2">
        <v>0</v>
      </c>
      <c r="K73" s="2">
        <v>25.344000000000001</v>
      </c>
      <c r="L73" s="2">
        <v>80.784999999999997</v>
      </c>
      <c r="M73" s="2">
        <v>55.441000000000003</v>
      </c>
      <c r="N73" s="2">
        <v>411405.77899999998</v>
      </c>
      <c r="O73" s="2">
        <v>411405.77899999998</v>
      </c>
      <c r="P73" s="2">
        <v>0.22600000000000001</v>
      </c>
      <c r="R73" s="2">
        <v>4.5019999999999998</v>
      </c>
      <c r="S73" s="3">
        <v>216307.53</v>
      </c>
      <c r="T73" s="2">
        <v>195000</v>
      </c>
      <c r="U73" s="2">
        <v>5.8520000000000003</v>
      </c>
      <c r="W73" s="2">
        <v>0.99099999999999999</v>
      </c>
      <c r="X73" s="2">
        <v>0.53700000000000003</v>
      </c>
      <c r="Y73" s="2">
        <v>0.63100000000000001</v>
      </c>
      <c r="Z73" s="2">
        <v>6.85</v>
      </c>
      <c r="AA73" s="2">
        <v>24.440999999999999</v>
      </c>
      <c r="AB73" s="2">
        <v>0.70299999999999996</v>
      </c>
      <c r="AC73" s="2">
        <v>9.5280000000000005</v>
      </c>
      <c r="AE73" s="2">
        <v>8.73</v>
      </c>
      <c r="AF73" s="2">
        <v>8.6920000000000002</v>
      </c>
      <c r="AG73" s="2">
        <v>1.0999999999999999E-2</v>
      </c>
      <c r="AJ73" s="2">
        <v>7.3999999999999996E-2</v>
      </c>
      <c r="AK73" s="2">
        <v>0.52200000000000002</v>
      </c>
      <c r="AL73" s="2">
        <v>4.2000000000000003E-2</v>
      </c>
      <c r="AM73" s="2">
        <v>8.8659999999999997</v>
      </c>
      <c r="AN73" s="2">
        <v>7.09</v>
      </c>
      <c r="AO73" s="2">
        <v>2.8260000000000001</v>
      </c>
      <c r="AP73" s="2">
        <v>0.05</v>
      </c>
      <c r="AQ73" s="12">
        <v>3.0000000000000001E-3</v>
      </c>
      <c r="AR73" s="12">
        <v>1E-3</v>
      </c>
      <c r="BB73" s="12">
        <v>0</v>
      </c>
      <c r="BC73" s="12">
        <v>5.0000000000000001E-3</v>
      </c>
      <c r="BD73" s="12">
        <v>1E-3</v>
      </c>
      <c r="BE73" s="12">
        <v>3.0000000000000001E-3</v>
      </c>
      <c r="BG73" s="12">
        <v>0</v>
      </c>
      <c r="BJ73" s="2">
        <v>0</v>
      </c>
      <c r="BK73" s="2">
        <v>7.5999999999999998E-2</v>
      </c>
      <c r="BL73" s="2">
        <v>25.286000000000001</v>
      </c>
      <c r="BM73" s="2">
        <v>25.042999999999999</v>
      </c>
      <c r="BN73" s="2">
        <v>25.507999999999999</v>
      </c>
      <c r="BO73" s="2">
        <v>24.58</v>
      </c>
      <c r="BQ73" s="2">
        <v>0.01</v>
      </c>
    </row>
    <row r="74" spans="1:84" x14ac:dyDescent="0.2">
      <c r="A74" s="2">
        <v>43</v>
      </c>
      <c r="B74" s="2">
        <v>43</v>
      </c>
      <c r="C74" s="2" t="s">
        <v>341</v>
      </c>
      <c r="F74" s="2" t="s">
        <v>339</v>
      </c>
      <c r="G74" s="2" t="s">
        <v>339</v>
      </c>
      <c r="H74" s="2" t="s">
        <v>550</v>
      </c>
      <c r="J74" s="2">
        <v>0</v>
      </c>
      <c r="K74" s="2">
        <v>25.344000000000001</v>
      </c>
      <c r="L74" s="2">
        <v>80.784999999999997</v>
      </c>
      <c r="M74" s="2">
        <v>55.441000000000003</v>
      </c>
      <c r="N74" s="2">
        <v>408968.69099999999</v>
      </c>
      <c r="O74" s="2">
        <v>408968.69099999999</v>
      </c>
      <c r="P74" s="2">
        <v>7.5999999999999998E-2</v>
      </c>
      <c r="R74" s="2">
        <v>4.9560000000000004</v>
      </c>
      <c r="S74" s="3">
        <v>213908.46299999999</v>
      </c>
      <c r="T74" s="2">
        <v>195000</v>
      </c>
      <c r="U74" s="2">
        <v>5.984</v>
      </c>
      <c r="W74" s="2">
        <v>0.83099999999999996</v>
      </c>
      <c r="X74" s="2">
        <v>0.65700000000000003</v>
      </c>
      <c r="Z74" s="2">
        <v>4.2380000000000004</v>
      </c>
      <c r="AA74" s="2">
        <v>27.91</v>
      </c>
      <c r="AB74" s="2">
        <v>0.29099999999999998</v>
      </c>
      <c r="AC74" s="2">
        <v>1.8380000000000001</v>
      </c>
      <c r="AD74" s="2">
        <v>1.0999999999999999E-2</v>
      </c>
      <c r="AE74" s="2">
        <v>1.641</v>
      </c>
      <c r="AF74" s="2">
        <v>1.621</v>
      </c>
      <c r="AG74" s="2">
        <v>3.4000000000000002E-2</v>
      </c>
      <c r="AI74" s="2">
        <v>5.0000000000000001E-3</v>
      </c>
      <c r="AJ74" s="2">
        <v>7.1999999999999995E-2</v>
      </c>
      <c r="AK74" s="2">
        <v>0.433</v>
      </c>
      <c r="AL74" s="2">
        <v>2.9000000000000001E-2</v>
      </c>
      <c r="AM74" s="2">
        <v>7.5620000000000003</v>
      </c>
      <c r="AN74" s="2">
        <v>5.9749999999999996</v>
      </c>
      <c r="AO74" s="2">
        <v>2.9860000000000002</v>
      </c>
      <c r="AP74" s="2">
        <v>4.1000000000000002E-2</v>
      </c>
      <c r="AQ74" s="12">
        <v>1E-3</v>
      </c>
      <c r="AS74" s="12">
        <v>0</v>
      </c>
      <c r="AU74" s="12">
        <v>4.0000000000000001E-3</v>
      </c>
      <c r="AX74" s="12">
        <v>0</v>
      </c>
      <c r="BA74" s="12">
        <v>1E-3</v>
      </c>
      <c r="BB74" s="12">
        <v>0</v>
      </c>
      <c r="BC74" s="12">
        <v>7.0000000000000001E-3</v>
      </c>
      <c r="BD74" s="12">
        <v>1E-3</v>
      </c>
      <c r="BE74" s="12">
        <v>6.0000000000000001E-3</v>
      </c>
      <c r="BG74" s="12">
        <v>0</v>
      </c>
      <c r="BK74" s="2">
        <v>4.1000000000000002E-2</v>
      </c>
      <c r="BL74" s="2">
        <v>2.1720000000000002</v>
      </c>
      <c r="BM74" s="2">
        <v>2.2290000000000001</v>
      </c>
      <c r="BN74" s="2">
        <v>2.3149999999999999</v>
      </c>
      <c r="BO74" s="2">
        <v>2.1779999999999999</v>
      </c>
      <c r="BQ74" s="2">
        <v>1E-3</v>
      </c>
    </row>
    <row r="75" spans="1:84" x14ac:dyDescent="0.2">
      <c r="A75" s="2">
        <v>45</v>
      </c>
      <c r="B75" s="2">
        <v>45</v>
      </c>
      <c r="C75" s="2" t="s">
        <v>342</v>
      </c>
      <c r="F75" s="2" t="s">
        <v>343</v>
      </c>
      <c r="G75" s="2" t="s">
        <v>343</v>
      </c>
      <c r="H75" s="2" t="s">
        <v>550</v>
      </c>
      <c r="J75" s="2">
        <v>0</v>
      </c>
      <c r="K75" s="2">
        <v>25.344000000000001</v>
      </c>
      <c r="L75" s="2">
        <v>80.784999999999997</v>
      </c>
      <c r="M75" s="2">
        <v>55.441000000000003</v>
      </c>
      <c r="N75" s="2">
        <v>405689.99900000001</v>
      </c>
      <c r="O75" s="2">
        <v>405689.99900000001</v>
      </c>
      <c r="P75" s="2">
        <v>0.313</v>
      </c>
      <c r="R75" s="2">
        <v>5.867</v>
      </c>
      <c r="S75" s="3">
        <v>210600.473</v>
      </c>
      <c r="T75" s="2">
        <v>195000</v>
      </c>
      <c r="U75" s="2">
        <v>5.8970000000000002</v>
      </c>
      <c r="W75" s="2">
        <v>0.91</v>
      </c>
      <c r="X75" s="2">
        <v>0.65100000000000002</v>
      </c>
      <c r="Z75" s="2">
        <v>5.069</v>
      </c>
      <c r="AA75" s="2">
        <v>23.475999999999999</v>
      </c>
      <c r="AB75" s="2">
        <v>0.749</v>
      </c>
      <c r="AC75" s="2">
        <v>9.9179999999999993</v>
      </c>
      <c r="AE75" s="2">
        <v>8.6769999999999996</v>
      </c>
      <c r="AF75" s="2">
        <v>8.6999999999999993</v>
      </c>
      <c r="AI75" s="2">
        <v>2E-3</v>
      </c>
      <c r="AJ75" s="2">
        <v>6.2E-2</v>
      </c>
      <c r="AK75" s="2">
        <v>0.41</v>
      </c>
      <c r="AL75" s="2">
        <v>2.1999999999999999E-2</v>
      </c>
      <c r="AM75" s="2">
        <v>6.5010000000000003</v>
      </c>
      <c r="AN75" s="2">
        <v>5.14</v>
      </c>
      <c r="AO75" s="2">
        <v>1.03</v>
      </c>
      <c r="AP75" s="2">
        <v>2.4E-2</v>
      </c>
      <c r="AQ75" s="12">
        <v>5.0000000000000001E-3</v>
      </c>
      <c r="AR75" s="12">
        <v>3.0000000000000001E-3</v>
      </c>
      <c r="BH75" s="2">
        <v>0</v>
      </c>
      <c r="BK75" s="2">
        <v>0.20200000000000001</v>
      </c>
      <c r="BL75" s="2">
        <v>22.117000000000001</v>
      </c>
      <c r="BM75" s="2">
        <v>21.391999999999999</v>
      </c>
      <c r="BN75" s="2">
        <v>21.643000000000001</v>
      </c>
      <c r="BO75" s="2">
        <v>21.074999999999999</v>
      </c>
    </row>
    <row r="76" spans="1:84" x14ac:dyDescent="0.2">
      <c r="A76" s="2">
        <v>46</v>
      </c>
      <c r="B76" s="2">
        <v>46</v>
      </c>
      <c r="C76" s="2" t="s">
        <v>344</v>
      </c>
      <c r="F76" s="2" t="s">
        <v>345</v>
      </c>
      <c r="G76" s="2" t="s">
        <v>345</v>
      </c>
      <c r="H76" s="2" t="s">
        <v>550</v>
      </c>
      <c r="J76" s="2">
        <v>0</v>
      </c>
      <c r="K76" s="2">
        <v>25.344000000000001</v>
      </c>
      <c r="L76" s="2">
        <v>80.784999999999997</v>
      </c>
      <c r="M76" s="2">
        <v>55.441000000000003</v>
      </c>
      <c r="N76" s="2">
        <v>407771.29700000002</v>
      </c>
      <c r="O76" s="2">
        <v>407771.29700000002</v>
      </c>
      <c r="P76" s="2">
        <v>0.29899999999999999</v>
      </c>
      <c r="R76" s="2">
        <v>7.609</v>
      </c>
      <c r="S76" s="3">
        <v>212713.53899999999</v>
      </c>
      <c r="T76" s="2">
        <v>195000</v>
      </c>
      <c r="U76" s="2">
        <v>5.9630000000000001</v>
      </c>
      <c r="V76" s="2">
        <v>0.36</v>
      </c>
      <c r="W76" s="2">
        <v>0.92100000000000004</v>
      </c>
      <c r="X76" s="2">
        <v>0.61399999999999999</v>
      </c>
      <c r="AA76" s="2">
        <v>22.532</v>
      </c>
      <c r="AB76" s="2">
        <v>0.93400000000000005</v>
      </c>
      <c r="AC76" s="2">
        <v>2.927</v>
      </c>
      <c r="AE76" s="2">
        <v>2.1160000000000001</v>
      </c>
      <c r="AF76" s="2">
        <v>2.177</v>
      </c>
      <c r="AJ76" s="2">
        <v>9.2999999999999999E-2</v>
      </c>
      <c r="AK76" s="2">
        <v>0.36299999999999999</v>
      </c>
      <c r="AL76" s="2">
        <v>2.8000000000000001E-2</v>
      </c>
      <c r="AM76" s="2">
        <v>6.7160000000000002</v>
      </c>
      <c r="AN76" s="2">
        <v>5.42</v>
      </c>
      <c r="AO76" s="2">
        <v>0.81</v>
      </c>
      <c r="AP76" s="2">
        <v>1.6E-2</v>
      </c>
      <c r="AQ76" s="12">
        <v>3.0000000000000001E-3</v>
      </c>
      <c r="AR76" s="12">
        <v>2E-3</v>
      </c>
      <c r="AT76" s="12">
        <v>1E-3</v>
      </c>
      <c r="AU76" s="12">
        <v>6.0000000000000001E-3</v>
      </c>
      <c r="AV76" s="12">
        <v>0</v>
      </c>
      <c r="BG76" s="12">
        <v>0</v>
      </c>
      <c r="BK76" s="2">
        <v>0.224</v>
      </c>
      <c r="BL76" s="2">
        <v>6.9219999999999997</v>
      </c>
      <c r="BM76" s="2">
        <v>6.6180000000000003</v>
      </c>
      <c r="BN76" s="2">
        <v>6.7229999999999999</v>
      </c>
      <c r="BO76" s="2">
        <v>6.4560000000000004</v>
      </c>
    </row>
    <row r="77" spans="1:84" x14ac:dyDescent="0.2">
      <c r="A77" s="2">
        <v>47</v>
      </c>
      <c r="B77" s="2">
        <v>47</v>
      </c>
      <c r="C77" s="2" t="s">
        <v>346</v>
      </c>
      <c r="F77" s="2" t="s">
        <v>347</v>
      </c>
      <c r="G77" s="2" t="s">
        <v>347</v>
      </c>
      <c r="H77" s="2" t="s">
        <v>550</v>
      </c>
      <c r="J77" s="2">
        <v>0</v>
      </c>
      <c r="K77" s="2">
        <v>25.344000000000001</v>
      </c>
      <c r="L77" s="2">
        <v>80.784999999999997</v>
      </c>
      <c r="M77" s="2">
        <v>55.441000000000003</v>
      </c>
      <c r="N77" s="2">
        <v>407798.038</v>
      </c>
      <c r="O77" s="2">
        <v>407798.038</v>
      </c>
      <c r="P77" s="2">
        <v>0.16900000000000001</v>
      </c>
      <c r="R77" s="2">
        <v>4.3410000000000002</v>
      </c>
      <c r="S77" s="3">
        <v>212737.81700000001</v>
      </c>
      <c r="T77" s="2">
        <v>195000</v>
      </c>
      <c r="U77" s="2">
        <v>5.9290000000000003</v>
      </c>
      <c r="V77" s="2">
        <v>0.45500000000000002</v>
      </c>
      <c r="W77" s="2">
        <v>0.90800000000000003</v>
      </c>
      <c r="X77" s="2">
        <v>0.61</v>
      </c>
      <c r="Y77" s="2">
        <v>5.3999999999999999E-2</v>
      </c>
      <c r="AA77" s="2">
        <v>24.314</v>
      </c>
      <c r="AB77" s="2">
        <v>0.96199999999999997</v>
      </c>
      <c r="AC77" s="2">
        <v>4.5609999999999999</v>
      </c>
      <c r="AE77" s="2">
        <v>2.71</v>
      </c>
      <c r="AF77" s="2">
        <v>2.8180000000000001</v>
      </c>
      <c r="AG77" s="2">
        <v>2.4E-2</v>
      </c>
      <c r="AJ77" s="2">
        <v>8.4000000000000005E-2</v>
      </c>
      <c r="AK77" s="2">
        <v>0.41899999999999998</v>
      </c>
      <c r="AL77" s="2">
        <v>2.5000000000000001E-2</v>
      </c>
      <c r="AM77" s="2">
        <v>6.851</v>
      </c>
      <c r="AN77" s="2">
        <v>5.5439999999999996</v>
      </c>
      <c r="AO77" s="2">
        <v>3.2010000000000001</v>
      </c>
      <c r="AP77" s="2">
        <v>2.8000000000000001E-2</v>
      </c>
      <c r="AQ77" s="12">
        <v>1E-3</v>
      </c>
      <c r="AR77" s="12">
        <v>3.0000000000000001E-3</v>
      </c>
      <c r="AT77" s="12">
        <v>2E-3</v>
      </c>
      <c r="AU77" s="12">
        <v>1E-3</v>
      </c>
      <c r="AV77" s="12">
        <v>0</v>
      </c>
      <c r="BB77" s="12">
        <v>1E-3</v>
      </c>
      <c r="BC77" s="12">
        <v>4.0000000000000001E-3</v>
      </c>
      <c r="BD77" s="12">
        <v>1E-3</v>
      </c>
      <c r="BE77" s="12">
        <v>2E-3</v>
      </c>
      <c r="BG77" s="12">
        <v>0</v>
      </c>
      <c r="BK77" s="2">
        <v>0.151</v>
      </c>
      <c r="BL77" s="2">
        <v>5.835</v>
      </c>
      <c r="BM77" s="2">
        <v>5.7430000000000003</v>
      </c>
      <c r="BN77" s="2">
        <v>5.8680000000000003</v>
      </c>
      <c r="BO77" s="2">
        <v>5.5860000000000003</v>
      </c>
      <c r="BQ77" s="2">
        <v>2.3E-2</v>
      </c>
    </row>
    <row r="78" spans="1:84" x14ac:dyDescent="0.2">
      <c r="A78" s="2">
        <v>48</v>
      </c>
      <c r="B78" s="2">
        <v>48</v>
      </c>
      <c r="C78" s="2" t="s">
        <v>348</v>
      </c>
      <c r="F78" s="2" t="s">
        <v>349</v>
      </c>
      <c r="G78" s="2" t="s">
        <v>349</v>
      </c>
      <c r="H78" s="2" t="s">
        <v>550</v>
      </c>
      <c r="J78" s="2">
        <v>0</v>
      </c>
      <c r="K78" s="2">
        <v>25.344000000000001</v>
      </c>
      <c r="L78" s="2">
        <v>80.784999999999997</v>
      </c>
      <c r="M78" s="2">
        <v>55.441000000000003</v>
      </c>
      <c r="N78" s="2">
        <v>408883</v>
      </c>
      <c r="O78" s="2">
        <v>408883</v>
      </c>
      <c r="P78" s="2">
        <v>3.1E-2</v>
      </c>
      <c r="R78" s="2">
        <v>3.6509999999999998</v>
      </c>
      <c r="S78" s="3">
        <v>213818.198</v>
      </c>
      <c r="T78" s="2">
        <v>195000</v>
      </c>
      <c r="U78" s="2">
        <v>5.7990000000000004</v>
      </c>
      <c r="V78" s="2">
        <v>0.31900000000000001</v>
      </c>
      <c r="W78" s="2">
        <v>0.752</v>
      </c>
      <c r="X78" s="2">
        <v>0.60899999999999999</v>
      </c>
      <c r="Z78" s="2">
        <v>2.5990000000000002</v>
      </c>
      <c r="AA78" s="2">
        <v>27.643999999999998</v>
      </c>
      <c r="AB78" s="2">
        <v>0.35099999999999998</v>
      </c>
      <c r="AC78" s="2">
        <v>3.3010000000000002</v>
      </c>
      <c r="AE78" s="2">
        <v>3.67</v>
      </c>
      <c r="AF78" s="2">
        <v>3.831</v>
      </c>
      <c r="AG78" s="2">
        <v>2.7E-2</v>
      </c>
      <c r="AJ78" s="2">
        <v>3.6999999999999998E-2</v>
      </c>
      <c r="AK78" s="2">
        <v>0.38700000000000001</v>
      </c>
      <c r="AL78" s="2">
        <v>2.5999999999999999E-2</v>
      </c>
      <c r="AM78" s="2">
        <v>6.83</v>
      </c>
      <c r="AN78" s="2">
        <v>5.375</v>
      </c>
      <c r="AO78" s="2">
        <v>4.1870000000000003</v>
      </c>
      <c r="AP78" s="2">
        <v>2.4E-2</v>
      </c>
      <c r="AQ78" s="12">
        <v>0</v>
      </c>
      <c r="AR78" s="12">
        <v>1E-3</v>
      </c>
      <c r="AV78" s="12">
        <v>0</v>
      </c>
      <c r="BB78" s="12">
        <v>0</v>
      </c>
      <c r="BC78" s="12">
        <v>3.0000000000000001E-3</v>
      </c>
      <c r="BK78" s="2">
        <v>1.7999999999999999E-2</v>
      </c>
      <c r="BL78" s="2">
        <v>6.1779999999999999</v>
      </c>
      <c r="BM78" s="2">
        <v>5.9210000000000003</v>
      </c>
      <c r="BN78" s="2">
        <v>6.0609999999999999</v>
      </c>
      <c r="BO78" s="2">
        <v>5.8250000000000002</v>
      </c>
      <c r="BQ78" s="2">
        <v>4.0000000000000001E-3</v>
      </c>
    </row>
    <row r="79" spans="1:84" x14ac:dyDescent="0.2">
      <c r="A79" s="2">
        <v>49</v>
      </c>
      <c r="B79" s="2">
        <v>49</v>
      </c>
      <c r="C79" s="2" t="s">
        <v>350</v>
      </c>
      <c r="F79" s="2" t="s">
        <v>351</v>
      </c>
      <c r="G79" s="2" t="s">
        <v>351</v>
      </c>
      <c r="H79" s="2" t="s">
        <v>550</v>
      </c>
      <c r="J79" s="2">
        <v>0</v>
      </c>
      <c r="K79" s="2">
        <v>25.344000000000001</v>
      </c>
      <c r="L79" s="2">
        <v>80.784999999999997</v>
      </c>
      <c r="M79" s="2">
        <v>55.441000000000003</v>
      </c>
      <c r="N79" s="2">
        <v>409839.80300000001</v>
      </c>
      <c r="O79" s="2">
        <v>409839.80300000001</v>
      </c>
      <c r="P79" s="2">
        <v>0.19700000000000001</v>
      </c>
      <c r="R79" s="2">
        <v>2.778</v>
      </c>
      <c r="S79" s="3">
        <v>214790.82399999999</v>
      </c>
      <c r="T79" s="2">
        <v>195000</v>
      </c>
      <c r="U79" s="2">
        <v>5.7130000000000001</v>
      </c>
      <c r="V79" s="2">
        <v>0.55700000000000005</v>
      </c>
      <c r="W79" s="2">
        <v>0.97</v>
      </c>
      <c r="X79" s="2">
        <v>0.52800000000000002</v>
      </c>
      <c r="Y79" s="2">
        <v>0.23100000000000001</v>
      </c>
      <c r="Z79" s="2">
        <v>2.8559999999999999</v>
      </c>
      <c r="AA79" s="2">
        <v>22.594999999999999</v>
      </c>
      <c r="AB79" s="2">
        <v>1.2430000000000001</v>
      </c>
      <c r="AC79" s="2">
        <v>2.2730000000000001</v>
      </c>
      <c r="AE79" s="2">
        <v>1.0549999999999999</v>
      </c>
      <c r="AF79" s="2">
        <v>1.167</v>
      </c>
      <c r="AG79" s="2">
        <v>4.0000000000000001E-3</v>
      </c>
      <c r="AJ79" s="2">
        <v>5.2999999999999999E-2</v>
      </c>
      <c r="AK79" s="2">
        <v>0.40799999999999997</v>
      </c>
      <c r="AL79" s="2">
        <v>2.7E-2</v>
      </c>
      <c r="AM79" s="2">
        <v>7.04</v>
      </c>
      <c r="AN79" s="2">
        <v>5.5490000000000004</v>
      </c>
      <c r="AO79" s="2">
        <v>1.165</v>
      </c>
      <c r="AP79" s="2">
        <v>8.0000000000000002E-3</v>
      </c>
      <c r="AQ79" s="12">
        <v>2E-3</v>
      </c>
      <c r="AR79" s="12">
        <v>0</v>
      </c>
      <c r="AS79" s="12">
        <v>0</v>
      </c>
      <c r="BA79" s="12">
        <v>1E-3</v>
      </c>
      <c r="BG79" s="12">
        <v>0</v>
      </c>
      <c r="BK79" s="2">
        <v>0.19400000000000001</v>
      </c>
      <c r="BL79" s="2">
        <v>0.8</v>
      </c>
      <c r="BM79" s="2">
        <v>0.48099999999999998</v>
      </c>
      <c r="BN79" s="2">
        <v>0.46800000000000003</v>
      </c>
      <c r="BO79" s="2">
        <v>0.46300000000000002</v>
      </c>
      <c r="BQ79" s="2">
        <v>0</v>
      </c>
    </row>
    <row r="80" spans="1:84" x14ac:dyDescent="0.2">
      <c r="A80" s="2">
        <v>51</v>
      </c>
      <c r="B80" s="2">
        <v>51</v>
      </c>
      <c r="C80" s="2" t="s">
        <v>352</v>
      </c>
      <c r="F80" s="2" t="s">
        <v>353</v>
      </c>
      <c r="G80" s="2" t="s">
        <v>353</v>
      </c>
      <c r="H80" s="2" t="s">
        <v>550</v>
      </c>
      <c r="J80" s="2">
        <v>0</v>
      </c>
      <c r="K80" s="2">
        <v>25.344000000000001</v>
      </c>
      <c r="L80" s="2">
        <v>80.784999999999997</v>
      </c>
      <c r="M80" s="2">
        <v>55.441000000000003</v>
      </c>
      <c r="N80" s="2">
        <v>408723.82799999998</v>
      </c>
      <c r="O80" s="2">
        <v>408723.82799999998</v>
      </c>
      <c r="P80" s="2">
        <v>0.245</v>
      </c>
      <c r="R80" s="2">
        <v>7.8419999999999996</v>
      </c>
      <c r="S80" s="3">
        <v>213622.84599999999</v>
      </c>
      <c r="T80" s="2">
        <v>195000</v>
      </c>
      <c r="U80" s="2">
        <v>5.681</v>
      </c>
      <c r="V80" s="2">
        <v>1.82</v>
      </c>
      <c r="W80" s="2">
        <v>0.84499999999999997</v>
      </c>
      <c r="X80" s="2">
        <v>0.75800000000000001</v>
      </c>
      <c r="Y80" s="2">
        <v>0.18</v>
      </c>
      <c r="Z80" s="2">
        <v>4.7149999999999999</v>
      </c>
      <c r="AA80" s="2">
        <v>29.024000000000001</v>
      </c>
      <c r="AB80" s="2">
        <v>0.54100000000000004</v>
      </c>
      <c r="AC80" s="2">
        <v>5.2549999999999999</v>
      </c>
      <c r="AD80" s="2">
        <v>1.2999999999999999E-2</v>
      </c>
      <c r="AE80" s="2">
        <v>12.778</v>
      </c>
      <c r="AF80" s="2">
        <v>13.613</v>
      </c>
      <c r="AG80" s="2">
        <v>0.13700000000000001</v>
      </c>
      <c r="AJ80" s="2">
        <v>7.3999999999999996E-2</v>
      </c>
      <c r="AK80" s="2">
        <v>0.46200000000000002</v>
      </c>
      <c r="AL80" s="2">
        <v>2.5999999999999999E-2</v>
      </c>
      <c r="AM80" s="2">
        <v>7.2460000000000004</v>
      </c>
      <c r="AN80" s="2">
        <v>5.8879999999999999</v>
      </c>
      <c r="AO80" s="2">
        <v>2.927</v>
      </c>
      <c r="AP80" s="2">
        <v>0.09</v>
      </c>
      <c r="AQ80" s="12">
        <v>1.2999999999999999E-2</v>
      </c>
      <c r="AR80" s="12">
        <v>0.01</v>
      </c>
      <c r="AS80" s="12">
        <v>1E-3</v>
      </c>
      <c r="AT80" s="12">
        <v>1E-3</v>
      </c>
      <c r="AU80" s="12">
        <v>2E-3</v>
      </c>
      <c r="AV80" s="12">
        <v>0</v>
      </c>
      <c r="BA80" s="12">
        <v>3.0000000000000001E-3</v>
      </c>
      <c r="BB80" s="12">
        <v>1E-3</v>
      </c>
      <c r="BC80" s="12">
        <v>6.0000000000000001E-3</v>
      </c>
      <c r="BJ80" s="2">
        <v>0</v>
      </c>
      <c r="BK80" s="2">
        <v>0.24299999999999999</v>
      </c>
      <c r="BL80" s="2">
        <v>21.635000000000002</v>
      </c>
      <c r="BM80" s="2">
        <v>21.327000000000002</v>
      </c>
      <c r="BN80" s="2">
        <v>21.599</v>
      </c>
      <c r="BO80" s="2">
        <v>20.498000000000001</v>
      </c>
      <c r="BP80" s="2">
        <v>0</v>
      </c>
      <c r="BQ80" s="2">
        <v>6.7000000000000004E-2</v>
      </c>
    </row>
    <row r="81" spans="1:84" x14ac:dyDescent="0.2">
      <c r="A81" s="2">
        <v>52</v>
      </c>
      <c r="B81" s="2">
        <v>52</v>
      </c>
      <c r="C81" s="2" t="s">
        <v>354</v>
      </c>
      <c r="F81" s="2" t="s">
        <v>237</v>
      </c>
      <c r="G81" s="2" t="s">
        <v>237</v>
      </c>
      <c r="H81" s="2" t="s">
        <v>550</v>
      </c>
      <c r="J81" s="2">
        <v>0</v>
      </c>
      <c r="K81" s="2">
        <v>25.344000000000001</v>
      </c>
      <c r="L81" s="2">
        <v>80.784999999999997</v>
      </c>
      <c r="M81" s="2">
        <v>55.441000000000003</v>
      </c>
      <c r="N81" s="2">
        <v>409406.33799999999</v>
      </c>
      <c r="O81" s="2">
        <v>409406.33799999999</v>
      </c>
      <c r="P81" s="2">
        <v>6.0000000000000001E-3</v>
      </c>
      <c r="Q81" s="2">
        <v>2.9000000000000001E-2</v>
      </c>
      <c r="R81" s="2">
        <v>3.2519999999999998</v>
      </c>
      <c r="S81" s="3">
        <v>214346.51300000001</v>
      </c>
      <c r="T81" s="2">
        <v>195000</v>
      </c>
      <c r="U81" s="2">
        <v>5.7969999999999997</v>
      </c>
      <c r="V81" s="2">
        <v>0.61899999999999999</v>
      </c>
      <c r="W81" s="2">
        <v>0.76200000000000001</v>
      </c>
      <c r="X81" s="2">
        <v>0.68700000000000006</v>
      </c>
      <c r="Z81" s="2">
        <v>3.4350000000000001</v>
      </c>
      <c r="AA81" s="2">
        <v>31.658000000000001</v>
      </c>
      <c r="AB81" s="2">
        <v>8.3000000000000004E-2</v>
      </c>
      <c r="AC81" s="2">
        <v>1.2230000000000001</v>
      </c>
      <c r="AE81" s="2">
        <v>0.90100000000000002</v>
      </c>
      <c r="AF81" s="2">
        <v>0.91200000000000003</v>
      </c>
      <c r="AG81" s="2">
        <v>2.1000000000000001E-2</v>
      </c>
      <c r="AH81" s="2">
        <v>1.7000000000000001E-2</v>
      </c>
      <c r="AJ81" s="2">
        <v>4.2999999999999997E-2</v>
      </c>
      <c r="AK81" s="2">
        <v>0.40500000000000003</v>
      </c>
      <c r="AL81" s="2">
        <v>3.4000000000000002E-2</v>
      </c>
      <c r="AM81" s="2">
        <v>7.3940000000000001</v>
      </c>
      <c r="AN81" s="2">
        <v>6.1</v>
      </c>
      <c r="AO81" s="2">
        <v>4.2569999999999997</v>
      </c>
      <c r="AP81" s="2">
        <v>1.6E-2</v>
      </c>
      <c r="AQ81" s="12">
        <v>1E-3</v>
      </c>
      <c r="AR81" s="12">
        <v>0</v>
      </c>
      <c r="BB81" s="12">
        <v>1E-3</v>
      </c>
      <c r="BC81" s="12">
        <v>2E-3</v>
      </c>
      <c r="BD81" s="12">
        <v>0</v>
      </c>
      <c r="BG81" s="12">
        <v>0</v>
      </c>
      <c r="BJ81" s="2">
        <v>0</v>
      </c>
      <c r="BL81" s="2">
        <v>0.86499999999999999</v>
      </c>
      <c r="BM81" s="2">
        <v>0.47299999999999998</v>
      </c>
      <c r="BN81" s="2">
        <v>0.47299999999999998</v>
      </c>
      <c r="BO81" s="2">
        <v>0.46400000000000002</v>
      </c>
      <c r="BQ81" s="2">
        <v>1E-3</v>
      </c>
    </row>
    <row r="82" spans="1:84" x14ac:dyDescent="0.2">
      <c r="A82" s="2">
        <v>87</v>
      </c>
      <c r="B82" s="2">
        <v>87</v>
      </c>
      <c r="C82" s="2" t="s">
        <v>238</v>
      </c>
      <c r="F82" s="2" t="s">
        <v>239</v>
      </c>
      <c r="G82" s="2" t="s">
        <v>239</v>
      </c>
      <c r="H82" s="2" t="s">
        <v>550</v>
      </c>
      <c r="J82" s="2">
        <v>0</v>
      </c>
      <c r="K82" s="2">
        <v>25.344000000000001</v>
      </c>
      <c r="L82" s="2">
        <v>80.784999999999997</v>
      </c>
      <c r="M82" s="2">
        <v>55.441000000000003</v>
      </c>
      <c r="N82" s="2">
        <v>409319.47700000001</v>
      </c>
      <c r="O82" s="2">
        <v>409319.47700000001</v>
      </c>
      <c r="P82" s="2">
        <v>0.32600000000000001</v>
      </c>
      <c r="R82" s="2">
        <v>4.2629999999999999</v>
      </c>
      <c r="S82" s="3">
        <v>214266.80900000001</v>
      </c>
      <c r="T82" s="2">
        <v>195000</v>
      </c>
      <c r="U82" s="2">
        <v>5.0069999999999997</v>
      </c>
      <c r="W82" s="2">
        <v>0.68500000000000005</v>
      </c>
      <c r="X82" s="2">
        <v>0.55500000000000005</v>
      </c>
      <c r="Z82" s="2">
        <v>4.1689999999999996</v>
      </c>
      <c r="AA82" s="2">
        <v>22.699000000000002</v>
      </c>
      <c r="AB82" s="2">
        <v>1.399</v>
      </c>
      <c r="AC82" s="2">
        <v>2.9239999999999999</v>
      </c>
      <c r="AE82" s="2">
        <v>1.2809999999999999</v>
      </c>
      <c r="AF82" s="2">
        <v>1.2549999999999999</v>
      </c>
      <c r="AJ82" s="2">
        <v>0.108</v>
      </c>
      <c r="AK82" s="2">
        <v>0.48099999999999998</v>
      </c>
      <c r="AL82" s="2">
        <v>3.4000000000000002E-2</v>
      </c>
      <c r="AM82" s="2">
        <v>7.5090000000000003</v>
      </c>
      <c r="AN82" s="2">
        <v>6.2549999999999999</v>
      </c>
      <c r="AO82" s="2">
        <v>0.71599999999999997</v>
      </c>
      <c r="AP82" s="2">
        <v>8.0000000000000002E-3</v>
      </c>
      <c r="AQ82" s="12">
        <v>2E-3</v>
      </c>
      <c r="AR82" s="12">
        <v>1E-3</v>
      </c>
      <c r="AS82" s="12">
        <v>0</v>
      </c>
      <c r="AT82" s="12">
        <v>1E-3</v>
      </c>
      <c r="BB82" s="12">
        <v>0</v>
      </c>
      <c r="BJ82" s="2">
        <v>0</v>
      </c>
      <c r="BK82" s="2">
        <v>0.26300000000000001</v>
      </c>
      <c r="BL82" s="2">
        <v>1.93</v>
      </c>
      <c r="BM82" s="2">
        <v>1.526</v>
      </c>
      <c r="BN82" s="2">
        <v>1.552</v>
      </c>
      <c r="BO82" s="2">
        <v>1.516</v>
      </c>
      <c r="BP82" s="2">
        <v>0</v>
      </c>
      <c r="BQ82" s="2">
        <v>0</v>
      </c>
    </row>
    <row r="84" spans="1:84" x14ac:dyDescent="0.2">
      <c r="A84" s="10"/>
      <c r="B84" s="10"/>
      <c r="C84" s="10"/>
      <c r="D84" s="10"/>
      <c r="E84" s="10"/>
      <c r="F84" s="10" t="s">
        <v>240</v>
      </c>
      <c r="G84" s="10"/>
      <c r="H84" s="10"/>
      <c r="I84" s="10"/>
      <c r="J84" s="10"/>
      <c r="K84" s="10"/>
      <c r="L84" s="10"/>
      <c r="M84" s="10"/>
      <c r="N84" s="10"/>
      <c r="O84" s="10"/>
      <c r="P84" s="4">
        <f t="shared" ref="P84:BQ84" si="12">AVERAGE(P71:P82)</f>
        <v>0.16300000000000001</v>
      </c>
      <c r="Q84" s="4">
        <f t="shared" si="12"/>
        <v>2.9000000000000001E-2</v>
      </c>
      <c r="R84" s="4">
        <f t="shared" si="12"/>
        <v>4.9061000000000003</v>
      </c>
      <c r="S84" s="6">
        <f t="shared" si="12"/>
        <v>213774.09824999995</v>
      </c>
      <c r="T84" s="4">
        <f t="shared" si="12"/>
        <v>194733.33333333334</v>
      </c>
      <c r="U84" s="4">
        <f t="shared" si="12"/>
        <v>5.6878333333333337</v>
      </c>
      <c r="V84" s="4">
        <f t="shared" si="12"/>
        <v>0.66985714285714282</v>
      </c>
      <c r="W84" s="4">
        <f t="shared" si="12"/>
        <v>0.86550000000000027</v>
      </c>
      <c r="X84" s="4">
        <f t="shared" si="12"/>
        <v>0.59291666666666665</v>
      </c>
      <c r="Y84" s="4">
        <f t="shared" si="12"/>
        <v>0.1865</v>
      </c>
      <c r="Z84" s="4">
        <f t="shared" si="12"/>
        <v>3.6675999999999993</v>
      </c>
      <c r="AA84" s="4">
        <f t="shared" si="12"/>
        <v>26.228833333333338</v>
      </c>
      <c r="AB84" s="4">
        <f t="shared" si="12"/>
        <v>0.72560000000000013</v>
      </c>
      <c r="AC84" s="4">
        <f t="shared" si="12"/>
        <v>4.3748000000000005</v>
      </c>
      <c r="AD84" s="4">
        <f t="shared" si="12"/>
        <v>1.4749999999999999E-2</v>
      </c>
      <c r="AE84" s="4">
        <f t="shared" si="12"/>
        <v>4.3559000000000001</v>
      </c>
      <c r="AF84" s="4">
        <f t="shared" si="12"/>
        <v>4.2047499999999998</v>
      </c>
      <c r="AG84" s="4">
        <f t="shared" si="12"/>
        <v>3.3222222222222229E-2</v>
      </c>
      <c r="AH84" s="4">
        <f t="shared" si="12"/>
        <v>1.7000000000000001E-2</v>
      </c>
      <c r="AI84" s="4">
        <f t="shared" si="12"/>
        <v>2.2500000000000003E-3</v>
      </c>
      <c r="AJ84" s="4">
        <f t="shared" si="12"/>
        <v>6.9999999999999993E-2</v>
      </c>
      <c r="AK84" s="4">
        <f t="shared" si="12"/>
        <v>0.42899999999999999</v>
      </c>
      <c r="AL84" s="4">
        <f t="shared" si="12"/>
        <v>2.9300000000000003E-2</v>
      </c>
      <c r="AM84" s="4">
        <f t="shared" si="12"/>
        <v>7.318833333333334</v>
      </c>
      <c r="AN84" s="4">
        <f t="shared" si="12"/>
        <v>5.8335999999999997</v>
      </c>
      <c r="AO84" s="4">
        <f t="shared" si="12"/>
        <v>2.4105000000000003</v>
      </c>
      <c r="AP84" s="4">
        <f t="shared" si="12"/>
        <v>3.3583333333333347E-2</v>
      </c>
      <c r="AQ84" s="14">
        <f t="shared" si="12"/>
        <v>2.7500000000000003E-3</v>
      </c>
      <c r="AR84" s="14">
        <f t="shared" si="12"/>
        <v>2E-3</v>
      </c>
      <c r="AS84" s="14">
        <f t="shared" si="12"/>
        <v>3.3333333333333332E-4</v>
      </c>
      <c r="AT84" s="14">
        <f t="shared" si="12"/>
        <v>1E-3</v>
      </c>
      <c r="AU84" s="14">
        <f t="shared" si="12"/>
        <v>3.2499999999999999E-3</v>
      </c>
      <c r="AV84" s="14">
        <f t="shared" si="12"/>
        <v>0</v>
      </c>
      <c r="AW84" s="14">
        <f t="shared" si="12"/>
        <v>0</v>
      </c>
      <c r="AX84" s="14">
        <f t="shared" si="12"/>
        <v>0</v>
      </c>
      <c r="AY84" s="14">
        <f t="shared" si="12"/>
        <v>0</v>
      </c>
      <c r="AZ84" s="14">
        <f t="shared" si="12"/>
        <v>0</v>
      </c>
      <c r="BA84" s="14">
        <f t="shared" si="12"/>
        <v>1.2000000000000001E-3</v>
      </c>
      <c r="BB84" s="14">
        <f t="shared" si="12"/>
        <v>3.3333333333333332E-4</v>
      </c>
      <c r="BC84" s="14">
        <f t="shared" si="12"/>
        <v>4.6249999999999998E-3</v>
      </c>
      <c r="BD84" s="14">
        <f t="shared" si="12"/>
        <v>6.6666666666666664E-4</v>
      </c>
      <c r="BE84" s="14">
        <f t="shared" si="12"/>
        <v>2.5999999999999999E-3</v>
      </c>
      <c r="BF84" s="14">
        <f t="shared" si="12"/>
        <v>2.5000000000000001E-3</v>
      </c>
      <c r="BG84" s="14">
        <f t="shared" si="12"/>
        <v>0</v>
      </c>
      <c r="BH84" s="4">
        <f t="shared" si="12"/>
        <v>0</v>
      </c>
      <c r="BI84" s="4">
        <f t="shared" si="12"/>
        <v>0</v>
      </c>
      <c r="BJ84" s="4">
        <f t="shared" si="12"/>
        <v>0</v>
      </c>
      <c r="BK84" s="4">
        <f t="shared" si="12"/>
        <v>0.15688888888888888</v>
      </c>
      <c r="BL84" s="4">
        <f t="shared" si="12"/>
        <v>8.3797499999999996</v>
      </c>
      <c r="BM84" s="4">
        <f t="shared" si="12"/>
        <v>8.0503333333333327</v>
      </c>
      <c r="BN84" s="4">
        <f t="shared" si="12"/>
        <v>8.185083333333333</v>
      </c>
      <c r="BO84" s="4">
        <f t="shared" si="12"/>
        <v>7.8759166666666678</v>
      </c>
      <c r="BP84" s="4">
        <f t="shared" si="12"/>
        <v>0</v>
      </c>
      <c r="BQ84" s="4">
        <f t="shared" si="12"/>
        <v>1.0999999999999999E-2</v>
      </c>
      <c r="BR84" s="4"/>
      <c r="BS84" s="10"/>
      <c r="BT84" s="10">
        <v>3.0048919081700243</v>
      </c>
      <c r="BU84" s="10">
        <v>3.7240201685208573E-4</v>
      </c>
      <c r="BV84" s="10">
        <v>1.9569650308381772</v>
      </c>
      <c r="BW84" s="10">
        <v>4.1780897104827181E-3</v>
      </c>
      <c r="BX84" s="10">
        <v>1.9260236843607382E-2</v>
      </c>
      <c r="BY84" s="10">
        <v>8.8547894912328006E-4</v>
      </c>
      <c r="BZ84" s="10">
        <v>2.0274901419074145</v>
      </c>
      <c r="CA84" s="10">
        <v>7.6924096613547363E-4</v>
      </c>
      <c r="CB84" s="2">
        <v>5.4741950344270305E-4</v>
      </c>
      <c r="CC84" s="2">
        <v>3.8268571571919887E-5</v>
      </c>
      <c r="CD84" s="2">
        <v>3.8807309459146152E-4</v>
      </c>
      <c r="CE84" s="2">
        <v>7.0153599489052585</v>
      </c>
      <c r="CF84" s="2">
        <v>1.96114312054866</v>
      </c>
    </row>
    <row r="85" spans="1:84" x14ac:dyDescent="0.2">
      <c r="F85" s="2" t="s">
        <v>241</v>
      </c>
      <c r="P85" s="15">
        <f t="shared" ref="P85:BQ85" si="13">2*STDEV(P71:P82)</f>
        <v>0.24304582433621999</v>
      </c>
      <c r="Q85" s="15" t="e">
        <f t="shared" si="13"/>
        <v>#DIV/0!</v>
      </c>
      <c r="R85" s="15">
        <f t="shared" si="13"/>
        <v>3.4375275934246021</v>
      </c>
      <c r="S85" s="3">
        <f t="shared" si="13"/>
        <v>2795.1286854488485</v>
      </c>
      <c r="T85" s="15">
        <f t="shared" si="13"/>
        <v>1245.5983106584367</v>
      </c>
      <c r="U85" s="15">
        <f t="shared" si="13"/>
        <v>0.62073729377151843</v>
      </c>
      <c r="V85" s="15">
        <f t="shared" si="13"/>
        <v>1.0378557565618509</v>
      </c>
      <c r="W85" s="15">
        <f t="shared" si="13"/>
        <v>0.19199147708355507</v>
      </c>
      <c r="X85" s="15">
        <f t="shared" si="13"/>
        <v>0.18306175477309811</v>
      </c>
      <c r="Y85" s="15">
        <f t="shared" si="13"/>
        <v>0.4719504211249313</v>
      </c>
      <c r="Z85" s="15">
        <f t="shared" si="13"/>
        <v>3.4123032560297357</v>
      </c>
      <c r="AA85" s="15">
        <f t="shared" si="13"/>
        <v>6.667103273581807</v>
      </c>
      <c r="AB85" s="15">
        <f t="shared" si="13"/>
        <v>0.84268312220219743</v>
      </c>
      <c r="AC85" s="15">
        <f t="shared" si="13"/>
        <v>6.1185587119117413</v>
      </c>
      <c r="AD85" s="15">
        <f t="shared" si="13"/>
        <v>1.6842406795546376E-2</v>
      </c>
      <c r="AE85" s="15">
        <f t="shared" si="13"/>
        <v>8.3424214150728826</v>
      </c>
      <c r="AF85" s="15">
        <f t="shared" si="13"/>
        <v>8.0094293577235334</v>
      </c>
      <c r="AG85" s="15">
        <f t="shared" si="13"/>
        <v>8.0707978402248318E-2</v>
      </c>
      <c r="AH85" s="15" t="e">
        <f t="shared" si="13"/>
        <v>#DIV/0!</v>
      </c>
      <c r="AI85" s="15">
        <f t="shared" si="13"/>
        <v>4.1231056256176603E-3</v>
      </c>
      <c r="AJ85" s="15">
        <f t="shared" si="13"/>
        <v>4.4100894422776628E-2</v>
      </c>
      <c r="AK85" s="15">
        <f t="shared" si="13"/>
        <v>9.4412805157868873E-2</v>
      </c>
      <c r="AL85" s="15">
        <f t="shared" si="13"/>
        <v>1.1663809173869527E-2</v>
      </c>
      <c r="AM85" s="15">
        <f t="shared" si="13"/>
        <v>1.2496573590994913</v>
      </c>
      <c r="AN85" s="15">
        <f t="shared" si="13"/>
        <v>1.1308534436924669</v>
      </c>
      <c r="AO85" s="15">
        <f t="shared" si="13"/>
        <v>2.7366645148184787</v>
      </c>
      <c r="AP85" s="15">
        <f t="shared" si="13"/>
        <v>5.494763347262939E-2</v>
      </c>
      <c r="AQ85" s="12">
        <f t="shared" si="13"/>
        <v>6.987000917287889E-3</v>
      </c>
      <c r="AR85" s="12">
        <f t="shared" si="13"/>
        <v>5.7271284253105417E-3</v>
      </c>
      <c r="AS85" s="12">
        <f t="shared" si="13"/>
        <v>1.0327955589886444E-3</v>
      </c>
      <c r="AT85" s="12">
        <f t="shared" si="13"/>
        <v>1.414213562373095E-3</v>
      </c>
      <c r="AU85" s="12">
        <f t="shared" si="13"/>
        <v>4.4347115652166912E-3</v>
      </c>
      <c r="AV85" s="12">
        <f t="shared" si="13"/>
        <v>0</v>
      </c>
      <c r="AW85" s="12">
        <f t="shared" si="13"/>
        <v>0</v>
      </c>
      <c r="AX85" s="12">
        <f t="shared" si="13"/>
        <v>0</v>
      </c>
      <c r="AY85" s="12">
        <f t="shared" si="13"/>
        <v>0</v>
      </c>
      <c r="AZ85" s="12">
        <f t="shared" si="13"/>
        <v>0</v>
      </c>
      <c r="BA85" s="12">
        <f t="shared" si="13"/>
        <v>2.1908902300206644E-3</v>
      </c>
      <c r="BB85" s="12">
        <f t="shared" si="13"/>
        <v>1E-3</v>
      </c>
      <c r="BC85" s="12">
        <f t="shared" si="13"/>
        <v>3.3700360320244142E-3</v>
      </c>
      <c r="BD85" s="12">
        <f t="shared" si="13"/>
        <v>1.0327955589886444E-3</v>
      </c>
      <c r="BE85" s="12">
        <f t="shared" si="13"/>
        <v>4.1472882706655454E-3</v>
      </c>
      <c r="BF85" s="12">
        <f t="shared" si="13"/>
        <v>4.2426406871192849E-3</v>
      </c>
      <c r="BG85" s="12">
        <f t="shared" si="13"/>
        <v>0</v>
      </c>
      <c r="BH85" s="15">
        <f t="shared" si="13"/>
        <v>0</v>
      </c>
      <c r="BI85" s="15">
        <f t="shared" si="13"/>
        <v>0</v>
      </c>
      <c r="BJ85" s="15">
        <f t="shared" si="13"/>
        <v>0</v>
      </c>
      <c r="BK85" s="15">
        <f t="shared" si="13"/>
        <v>0.18150604520082644</v>
      </c>
      <c r="BL85" s="15">
        <f t="shared" si="13"/>
        <v>18.19318054306963</v>
      </c>
      <c r="BM85" s="15">
        <f t="shared" si="13"/>
        <v>18.103126266091742</v>
      </c>
      <c r="BN85" s="15">
        <f t="shared" si="13"/>
        <v>18.359342084831873</v>
      </c>
      <c r="BO85" s="15">
        <f t="shared" si="13"/>
        <v>17.666402761036316</v>
      </c>
      <c r="BP85" s="15">
        <f t="shared" si="13"/>
        <v>0</v>
      </c>
      <c r="BQ85" s="15">
        <f t="shared" si="13"/>
        <v>4.1825032376954993E-2</v>
      </c>
      <c r="BR85" s="15"/>
    </row>
    <row r="86" spans="1:84" x14ac:dyDescent="0.2">
      <c r="P86" s="15"/>
      <c r="Q86" s="15"/>
      <c r="R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</row>
    <row r="88" spans="1:84" x14ac:dyDescent="0.2">
      <c r="A88" s="2">
        <v>56</v>
      </c>
      <c r="B88" s="2">
        <v>56</v>
      </c>
      <c r="C88" s="2" t="s">
        <v>242</v>
      </c>
      <c r="E88" s="2" t="s">
        <v>243</v>
      </c>
      <c r="F88" s="2" t="s">
        <v>244</v>
      </c>
      <c r="G88" s="2" t="s">
        <v>244</v>
      </c>
      <c r="H88" s="2" t="s">
        <v>550</v>
      </c>
      <c r="J88" s="2">
        <v>0</v>
      </c>
      <c r="K88" s="2">
        <v>25.344000000000001</v>
      </c>
      <c r="L88" s="2">
        <v>80.784999999999997</v>
      </c>
      <c r="M88" s="2">
        <v>55.441000000000003</v>
      </c>
      <c r="N88" s="2">
        <v>396594.93199999997</v>
      </c>
      <c r="O88" s="2">
        <v>396594.93199999997</v>
      </c>
      <c r="P88" s="2">
        <v>1.0999999999999999E-2</v>
      </c>
      <c r="R88" s="2">
        <v>7.3440000000000003</v>
      </c>
      <c r="S88" s="3">
        <v>205376.68599999999</v>
      </c>
      <c r="T88" s="2">
        <v>191100</v>
      </c>
      <c r="U88" s="2">
        <v>5.6390000000000002</v>
      </c>
      <c r="V88" s="2">
        <v>37.049999999999997</v>
      </c>
      <c r="W88" s="2">
        <v>0.85099999999999998</v>
      </c>
      <c r="X88" s="2">
        <v>0.57399999999999995</v>
      </c>
      <c r="Z88" s="2">
        <v>3.8959999999999999</v>
      </c>
      <c r="AA88" s="2">
        <v>32.22</v>
      </c>
      <c r="AB88" s="2">
        <v>4.3529999999999998</v>
      </c>
      <c r="AC88" s="2">
        <v>6.3E-2</v>
      </c>
      <c r="AD88" s="2">
        <v>2.9000000000000001E-2</v>
      </c>
      <c r="AE88" s="2">
        <v>1.956</v>
      </c>
      <c r="AF88" s="2">
        <v>1.986</v>
      </c>
      <c r="AG88" s="2">
        <v>2.0979999999999999</v>
      </c>
      <c r="AH88" s="2">
        <v>0.215</v>
      </c>
      <c r="AI88" s="2">
        <v>4.1000000000000002E-2</v>
      </c>
      <c r="AJ88" s="2">
        <v>7.9640000000000004</v>
      </c>
      <c r="AK88" s="2">
        <v>0.33</v>
      </c>
      <c r="AL88" s="2">
        <v>2.7E-2</v>
      </c>
      <c r="AM88" s="2">
        <v>6.6550000000000002</v>
      </c>
      <c r="AN88" s="2">
        <v>5.4649999999999999</v>
      </c>
      <c r="AP88" s="2">
        <v>0.23899999999999999</v>
      </c>
      <c r="AQ88" s="12">
        <v>3.4000000000000002E-2</v>
      </c>
      <c r="AR88" s="12">
        <v>0.17</v>
      </c>
      <c r="AS88" s="12">
        <v>4.1000000000000002E-2</v>
      </c>
      <c r="AT88" s="12">
        <v>0.33900000000000002</v>
      </c>
      <c r="AU88" s="12">
        <v>0.19500000000000001</v>
      </c>
      <c r="AV88" s="12">
        <v>0.12</v>
      </c>
      <c r="AW88" s="12">
        <v>0.126</v>
      </c>
      <c r="AX88" s="12">
        <v>0.28999999999999998</v>
      </c>
      <c r="AY88" s="12">
        <v>5.7000000000000002E-2</v>
      </c>
      <c r="BA88" s="12">
        <v>0.38100000000000001</v>
      </c>
      <c r="BB88" s="12">
        <v>5.8999999999999997E-2</v>
      </c>
      <c r="BC88" s="12">
        <v>0.128</v>
      </c>
      <c r="BD88" s="12">
        <v>1.2E-2</v>
      </c>
      <c r="BE88" s="12">
        <v>5.0999999999999997E-2</v>
      </c>
      <c r="BG88" s="12">
        <v>5.0000000000000001E-3</v>
      </c>
      <c r="BH88" s="2">
        <v>3.0000000000000001E-3</v>
      </c>
      <c r="BJ88" s="2">
        <v>1E-3</v>
      </c>
      <c r="BK88" s="2">
        <v>5.7350000000000003</v>
      </c>
      <c r="BL88" s="2">
        <v>0.35299999999999998</v>
      </c>
      <c r="BM88" s="2">
        <v>7.3999999999999996E-2</v>
      </c>
      <c r="BN88" s="2">
        <v>5.7000000000000002E-2</v>
      </c>
      <c r="BO88" s="2">
        <v>0.06</v>
      </c>
      <c r="BP88" s="2">
        <v>1E-3</v>
      </c>
      <c r="BQ88" s="2">
        <v>0.16200000000000001</v>
      </c>
    </row>
    <row r="89" spans="1:84" x14ac:dyDescent="0.2">
      <c r="A89" s="2">
        <v>57</v>
      </c>
      <c r="B89" s="2">
        <v>57</v>
      </c>
      <c r="C89" s="2" t="s">
        <v>245</v>
      </c>
      <c r="F89" s="2" t="s">
        <v>246</v>
      </c>
      <c r="G89" s="2" t="s">
        <v>246</v>
      </c>
      <c r="H89" s="2" t="s">
        <v>550</v>
      </c>
      <c r="J89" s="2">
        <v>0</v>
      </c>
      <c r="K89" s="2">
        <v>25.344000000000001</v>
      </c>
      <c r="L89" s="2">
        <v>80.784999999999997</v>
      </c>
      <c r="M89" s="2">
        <v>55.441000000000003</v>
      </c>
      <c r="N89" s="2">
        <v>396540.34499999997</v>
      </c>
      <c r="O89" s="2">
        <v>396540.34499999997</v>
      </c>
      <c r="P89" s="2">
        <v>1.4999999999999999E-2</v>
      </c>
      <c r="R89" s="2">
        <v>7.8319999999999999</v>
      </c>
      <c r="S89" s="3">
        <v>205409.03899999999</v>
      </c>
      <c r="T89" s="2">
        <v>191000</v>
      </c>
      <c r="U89" s="2">
        <v>5.53</v>
      </c>
      <c r="V89" s="2">
        <v>48.505000000000003</v>
      </c>
      <c r="W89" s="2">
        <v>0.86</v>
      </c>
      <c r="X89" s="2">
        <v>0.54400000000000004</v>
      </c>
      <c r="Y89" s="2">
        <v>9.6000000000000002E-2</v>
      </c>
      <c r="Z89" s="2">
        <v>3.3290000000000002</v>
      </c>
      <c r="AA89" s="2">
        <v>31.492000000000001</v>
      </c>
      <c r="AB89" s="2">
        <v>4.7350000000000003</v>
      </c>
      <c r="AC89" s="2">
        <v>0.11600000000000001</v>
      </c>
      <c r="AD89" s="2">
        <v>2.3E-2</v>
      </c>
      <c r="AE89" s="2">
        <v>2.1629999999999998</v>
      </c>
      <c r="AF89" s="2">
        <v>2.3540000000000001</v>
      </c>
      <c r="AG89" s="2">
        <v>3.3050000000000002</v>
      </c>
      <c r="AH89" s="2">
        <v>0.47399999999999998</v>
      </c>
      <c r="AI89" s="2">
        <v>8.7999999999999995E-2</v>
      </c>
      <c r="AJ89" s="2">
        <v>7.5259999999999998</v>
      </c>
      <c r="AK89" s="2">
        <v>0.35099999999999998</v>
      </c>
      <c r="AL89" s="2">
        <v>2.9000000000000001E-2</v>
      </c>
      <c r="AM89" s="2">
        <v>6.7439999999999998</v>
      </c>
      <c r="AN89" s="2">
        <v>5.3630000000000004</v>
      </c>
      <c r="AO89" s="2">
        <v>3.1E-2</v>
      </c>
      <c r="AP89" s="2">
        <v>0.29499999999999998</v>
      </c>
      <c r="AQ89" s="12">
        <v>3.6999999999999998E-2</v>
      </c>
      <c r="AR89" s="12">
        <v>0.22500000000000001</v>
      </c>
      <c r="AS89" s="12">
        <v>5.1999999999999998E-2</v>
      </c>
      <c r="AT89" s="12">
        <v>0.433</v>
      </c>
      <c r="AU89" s="12">
        <v>0.3</v>
      </c>
      <c r="AV89" s="12">
        <v>0.13700000000000001</v>
      </c>
      <c r="AW89" s="12">
        <v>0.14599999999999999</v>
      </c>
      <c r="AX89" s="12">
        <v>0.41099999999999998</v>
      </c>
      <c r="AY89" s="12">
        <v>8.4000000000000005E-2</v>
      </c>
      <c r="BA89" s="12">
        <v>0.56200000000000006</v>
      </c>
      <c r="BB89" s="12">
        <v>0.10299999999999999</v>
      </c>
      <c r="BC89" s="12">
        <v>0.223</v>
      </c>
      <c r="BD89" s="12">
        <v>2.5000000000000001E-2</v>
      </c>
      <c r="BE89" s="12">
        <v>0.11600000000000001</v>
      </c>
      <c r="BG89" s="12">
        <v>0.01</v>
      </c>
      <c r="BH89" s="2">
        <v>1.2999999999999999E-2</v>
      </c>
      <c r="BJ89" s="2">
        <v>3.0000000000000001E-3</v>
      </c>
      <c r="BK89" s="2">
        <v>5.3330000000000002</v>
      </c>
      <c r="BL89" s="2">
        <v>0.41</v>
      </c>
      <c r="BM89" s="2">
        <v>0.16</v>
      </c>
      <c r="BN89" s="2">
        <v>0.127</v>
      </c>
      <c r="BO89" s="2">
        <v>0.14399999999999999</v>
      </c>
      <c r="BP89" s="2">
        <v>3.0000000000000001E-3</v>
      </c>
      <c r="BQ89" s="2">
        <v>0.193</v>
      </c>
    </row>
    <row r="90" spans="1:84" x14ac:dyDescent="0.2">
      <c r="A90" s="2">
        <v>58</v>
      </c>
      <c r="B90" s="2">
        <v>58</v>
      </c>
      <c r="C90" s="2" t="s">
        <v>247</v>
      </c>
      <c r="F90" s="2" t="s">
        <v>248</v>
      </c>
      <c r="G90" s="2" t="s">
        <v>248</v>
      </c>
      <c r="H90" s="2" t="s">
        <v>550</v>
      </c>
      <c r="J90" s="2">
        <v>0</v>
      </c>
      <c r="K90" s="2">
        <v>25.344000000000001</v>
      </c>
      <c r="L90" s="2">
        <v>80.784999999999997</v>
      </c>
      <c r="M90" s="2">
        <v>55.441000000000003</v>
      </c>
      <c r="N90" s="2">
        <v>395965.15700000001</v>
      </c>
      <c r="O90" s="2">
        <v>395965.15700000001</v>
      </c>
      <c r="P90" s="2">
        <v>5.0999999999999997E-2</v>
      </c>
      <c r="Q90" s="2">
        <v>0.10299999999999999</v>
      </c>
      <c r="R90" s="2">
        <v>7.5279999999999996</v>
      </c>
      <c r="S90" s="3">
        <v>204832.94099999999</v>
      </c>
      <c r="T90" s="2">
        <v>191000</v>
      </c>
      <c r="U90" s="2">
        <v>5.5709999999999997</v>
      </c>
      <c r="V90" s="2">
        <v>50.502000000000002</v>
      </c>
      <c r="W90" s="2">
        <v>1.119</v>
      </c>
      <c r="X90" s="2">
        <v>0.65100000000000002</v>
      </c>
      <c r="Y90" s="2">
        <v>6.8000000000000005E-2</v>
      </c>
      <c r="Z90" s="2">
        <v>2.8559999999999999</v>
      </c>
      <c r="AA90" s="2">
        <v>32.06</v>
      </c>
      <c r="AB90" s="2">
        <v>1.782</v>
      </c>
      <c r="AC90" s="2">
        <v>0.125</v>
      </c>
      <c r="AD90" s="2">
        <v>3.6999999999999998E-2</v>
      </c>
      <c r="AE90" s="2">
        <v>2.7759999999999998</v>
      </c>
      <c r="AF90" s="2">
        <v>2.95</v>
      </c>
      <c r="AG90" s="2">
        <v>7.851</v>
      </c>
      <c r="AH90" s="2">
        <v>3.4159999999999999</v>
      </c>
      <c r="AI90" s="2">
        <v>0.34300000000000003</v>
      </c>
      <c r="AJ90" s="2">
        <v>0.17100000000000001</v>
      </c>
      <c r="AK90" s="2">
        <v>0.36299999999999999</v>
      </c>
      <c r="AL90" s="2">
        <v>3.4000000000000002E-2</v>
      </c>
      <c r="AM90" s="2">
        <v>6.7759999999999998</v>
      </c>
      <c r="AN90" s="2">
        <v>5.6639999999999997</v>
      </c>
      <c r="AO90" s="2">
        <v>2.7E-2</v>
      </c>
      <c r="AP90" s="2">
        <v>0.36299999999999999</v>
      </c>
      <c r="AQ90" s="12">
        <v>0.11</v>
      </c>
      <c r="AR90" s="12">
        <v>0.42899999999999999</v>
      </c>
      <c r="AS90" s="12">
        <v>8.8999999999999996E-2</v>
      </c>
      <c r="AT90" s="12">
        <v>0.6</v>
      </c>
      <c r="AU90" s="12">
        <v>0.28599999999999998</v>
      </c>
      <c r="AV90" s="12">
        <v>0.128</v>
      </c>
      <c r="AW90" s="12">
        <v>0.11700000000000001</v>
      </c>
      <c r="AX90" s="12">
        <v>0.376</v>
      </c>
      <c r="AY90" s="12">
        <v>8.6999999999999994E-2</v>
      </c>
      <c r="BA90" s="12">
        <v>0.76500000000000001</v>
      </c>
      <c r="BB90" s="12">
        <v>0.29799999999999999</v>
      </c>
      <c r="BC90" s="12">
        <v>1.389</v>
      </c>
      <c r="BD90" s="12">
        <v>0.248</v>
      </c>
      <c r="BE90" s="12">
        <v>1.7350000000000001</v>
      </c>
      <c r="BG90" s="12">
        <v>0.19700000000000001</v>
      </c>
      <c r="BH90" s="2">
        <v>8.1000000000000003E-2</v>
      </c>
      <c r="BJ90" s="2">
        <v>1.0999999999999999E-2</v>
      </c>
      <c r="BK90" s="2">
        <v>0.20899999999999999</v>
      </c>
      <c r="BL90" s="2">
        <v>0.434</v>
      </c>
      <c r="BM90" s="2">
        <v>0.24</v>
      </c>
      <c r="BN90" s="2">
        <v>8.7999999999999995E-2</v>
      </c>
      <c r="BO90" s="2">
        <v>0.09</v>
      </c>
      <c r="BP90" s="2">
        <v>1.6E-2</v>
      </c>
      <c r="BQ90" s="2">
        <v>1.446</v>
      </c>
    </row>
    <row r="91" spans="1:84" s="16" customFormat="1" x14ac:dyDescent="0.2">
      <c r="A91" s="16">
        <v>60</v>
      </c>
      <c r="B91" s="16">
        <v>60</v>
      </c>
      <c r="C91" s="16" t="s">
        <v>249</v>
      </c>
      <c r="F91" s="16" t="s">
        <v>250</v>
      </c>
      <c r="G91" s="16" t="s">
        <v>250</v>
      </c>
      <c r="H91" s="16" t="s">
        <v>550</v>
      </c>
      <c r="I91" s="16" t="s">
        <v>251</v>
      </c>
      <c r="J91" s="16">
        <v>0</v>
      </c>
      <c r="K91" s="16">
        <v>25.344000000000001</v>
      </c>
      <c r="L91" s="16">
        <v>80.784999999999997</v>
      </c>
      <c r="M91" s="16">
        <v>55.441000000000003</v>
      </c>
      <c r="N91" s="16">
        <v>394678.95419258898</v>
      </c>
      <c r="O91" s="16">
        <v>394678.95419258898</v>
      </c>
      <c r="P91" s="16">
        <v>5.1892310828462997E-2</v>
      </c>
      <c r="Q91" s="16">
        <v>0.105343132864487</v>
      </c>
      <c r="R91" s="16">
        <v>7.21391774403528</v>
      </c>
      <c r="S91" s="17">
        <v>203459.38329913901</v>
      </c>
      <c r="T91" s="16">
        <v>191100</v>
      </c>
      <c r="U91" s="16">
        <v>5.7220662658362098</v>
      </c>
      <c r="V91" s="16">
        <v>43.335347485039897</v>
      </c>
      <c r="W91" s="16">
        <v>1.1275866036934701</v>
      </c>
      <c r="X91" s="16">
        <v>0.61878136639256898</v>
      </c>
      <c r="Y91" s="2"/>
      <c r="Z91" s="16">
        <v>3.0538332903249801</v>
      </c>
      <c r="AA91" s="16">
        <v>31.315013666390701</v>
      </c>
      <c r="AB91" s="16">
        <v>1.4736052152479899</v>
      </c>
      <c r="AC91" s="16">
        <v>5.8886896981935999E-2</v>
      </c>
      <c r="AD91" s="16">
        <v>4.0301013180848E-2</v>
      </c>
      <c r="AE91" s="16">
        <v>1.2835553735010501</v>
      </c>
      <c r="AF91" s="16">
        <v>1.3010605586847099</v>
      </c>
      <c r="AG91" s="16">
        <v>8.2094720607382694</v>
      </c>
      <c r="AH91" s="16">
        <v>1.8078602531019199</v>
      </c>
      <c r="AI91" s="16">
        <v>0.30418236867029502</v>
      </c>
      <c r="AJ91" s="16">
        <v>0.13139837980511601</v>
      </c>
      <c r="AK91" s="16">
        <v>0.29971434431757799</v>
      </c>
      <c r="AL91" s="16">
        <v>3.2640828409451997E-2</v>
      </c>
      <c r="AM91" s="16">
        <v>6.2075703676504101</v>
      </c>
      <c r="AN91" s="16">
        <v>5.2153734240278196</v>
      </c>
      <c r="AO91" s="16">
        <v>4.5965931541669999E-3</v>
      </c>
      <c r="AP91" s="16">
        <v>0.42631306128686097</v>
      </c>
      <c r="AQ91" s="18">
        <v>4.0569403562461998E-2</v>
      </c>
      <c r="AR91" s="18">
        <v>0.160811567859832</v>
      </c>
      <c r="AS91" s="18">
        <v>3.4798845347106998E-2</v>
      </c>
      <c r="AT91" s="18">
        <v>0.26635170640257999</v>
      </c>
      <c r="AU91" s="18">
        <v>0.110559579024435</v>
      </c>
      <c r="AV91" s="18">
        <v>5.2747954640611001E-2</v>
      </c>
      <c r="AW91" s="18">
        <v>4.3747159654893002E-2</v>
      </c>
      <c r="AX91" s="18">
        <v>0.198580848112384</v>
      </c>
      <c r="AY91" s="18">
        <v>4.8468027253227998E-2</v>
      </c>
      <c r="AZ91" s="18"/>
      <c r="BA91" s="18">
        <v>0.62657994802541295</v>
      </c>
      <c r="BB91" s="18">
        <v>0.30391506877552599</v>
      </c>
      <c r="BC91" s="18">
        <v>1.5814924094088501</v>
      </c>
      <c r="BD91" s="18">
        <v>0.28978540957928001</v>
      </c>
      <c r="BE91" s="18">
        <v>2.0079735439343298</v>
      </c>
      <c r="BF91" s="18"/>
      <c r="BG91" s="18">
        <v>0.20931786088631299</v>
      </c>
      <c r="BH91" s="16">
        <v>4.8615502762484997E-2</v>
      </c>
      <c r="BJ91" s="16">
        <v>7.995000508942E-3</v>
      </c>
      <c r="BK91" s="16">
        <v>0.163629753460551</v>
      </c>
      <c r="BL91" s="16">
        <v>0.33106389496696398</v>
      </c>
      <c r="BM91" s="16">
        <v>0.22267685616565899</v>
      </c>
      <c r="BN91" s="16">
        <v>6.1710966417630998E-2</v>
      </c>
      <c r="BO91" s="16">
        <v>5.0321004428178003E-2</v>
      </c>
      <c r="BP91" s="16">
        <v>7.723879258736E-3</v>
      </c>
      <c r="BQ91" s="16">
        <v>1.58395355888809</v>
      </c>
    </row>
    <row r="92" spans="1:84" s="16" customFormat="1" x14ac:dyDescent="0.2">
      <c r="A92" s="16">
        <v>61</v>
      </c>
      <c r="B92" s="16">
        <v>61</v>
      </c>
      <c r="C92" s="16" t="s">
        <v>252</v>
      </c>
      <c r="F92" s="16" t="s">
        <v>253</v>
      </c>
      <c r="G92" s="16" t="s">
        <v>253</v>
      </c>
      <c r="H92" s="16" t="s">
        <v>550</v>
      </c>
      <c r="I92" s="16" t="s">
        <v>251</v>
      </c>
      <c r="J92" s="16">
        <v>0</v>
      </c>
      <c r="K92" s="16">
        <v>25.344000000000001</v>
      </c>
      <c r="L92" s="16">
        <v>80.784999999999997</v>
      </c>
      <c r="M92" s="16">
        <v>55.441000000000003</v>
      </c>
      <c r="N92" s="16">
        <v>394394.219953797</v>
      </c>
      <c r="O92" s="16">
        <v>394394.219953797</v>
      </c>
      <c r="P92" s="16">
        <v>1.6682175842375E-2</v>
      </c>
      <c r="Q92" s="2"/>
      <c r="R92" s="16">
        <v>7.42059167309377</v>
      </c>
      <c r="S92" s="17">
        <v>203169.99098996099</v>
      </c>
      <c r="T92" s="16">
        <v>191100</v>
      </c>
      <c r="U92" s="16">
        <v>5.6611867224963799</v>
      </c>
      <c r="V92" s="16">
        <v>47.982719786586301</v>
      </c>
      <c r="W92" s="16">
        <v>1.02584907945876</v>
      </c>
      <c r="X92" s="16">
        <v>0.61191772852155102</v>
      </c>
      <c r="Y92" s="2"/>
      <c r="Z92" s="16">
        <v>2.2484132556664198</v>
      </c>
      <c r="AA92" s="16">
        <v>30.869399090424601</v>
      </c>
      <c r="AB92" s="16">
        <v>4.0627898432996901</v>
      </c>
      <c r="AC92" s="16">
        <v>4.9460810205027003E-2</v>
      </c>
      <c r="AD92" s="16">
        <v>2.0807168313990002E-2</v>
      </c>
      <c r="AE92" s="16">
        <v>2.1268877573065801</v>
      </c>
      <c r="AF92" s="16">
        <v>2.22045773704393</v>
      </c>
      <c r="AG92" s="16">
        <v>2.7324872403809102</v>
      </c>
      <c r="AH92" s="16">
        <v>0.57774728240314899</v>
      </c>
      <c r="AI92" s="16">
        <v>9.3287070281633994E-2</v>
      </c>
      <c r="AJ92" s="16">
        <v>7.26084676097223</v>
      </c>
      <c r="AK92" s="16">
        <v>0.334091738384245</v>
      </c>
      <c r="AL92" s="16">
        <v>2.8152900486976998E-2</v>
      </c>
      <c r="AM92" s="16">
        <v>6.4844599113133299</v>
      </c>
      <c r="AN92" s="16">
        <v>5.1709503218148303</v>
      </c>
      <c r="AO92" s="16">
        <v>8.9767216402960003E-3</v>
      </c>
      <c r="AP92" s="16">
        <v>0.26579005359409302</v>
      </c>
      <c r="AQ92" s="18">
        <v>3.5440470466509999E-2</v>
      </c>
      <c r="AR92" s="18">
        <v>0.19076708008644899</v>
      </c>
      <c r="AS92" s="18">
        <v>4.8635408152740998E-2</v>
      </c>
      <c r="AT92" s="18">
        <v>0.40680773092228001</v>
      </c>
      <c r="AU92" s="18">
        <v>0.23221516662988201</v>
      </c>
      <c r="AV92" s="18">
        <v>0.13552963579225299</v>
      </c>
      <c r="AW92" s="18">
        <v>0.132695751705522</v>
      </c>
      <c r="AX92" s="18">
        <v>0.33761206510326502</v>
      </c>
      <c r="AY92" s="18">
        <v>8.1230687141433E-2</v>
      </c>
      <c r="AZ92" s="18"/>
      <c r="BA92" s="18">
        <v>0.46030146387802001</v>
      </c>
      <c r="BB92" s="18">
        <v>8.4299105902308005E-2</v>
      </c>
      <c r="BC92" s="18">
        <v>0.17502026518640801</v>
      </c>
      <c r="BD92" s="18">
        <v>1.8880701479172E-2</v>
      </c>
      <c r="BE92" s="18">
        <v>7.9550911241883002E-2</v>
      </c>
      <c r="BF92" s="18"/>
      <c r="BG92" s="18">
        <v>7.6872599536929997E-3</v>
      </c>
      <c r="BH92" s="16">
        <v>1.5531175276625E-2</v>
      </c>
      <c r="BJ92" s="16">
        <v>3.4943726838390001E-3</v>
      </c>
      <c r="BK92" s="16">
        <v>5.3330948400282203</v>
      </c>
      <c r="BL92" s="16">
        <v>0.26461958868767099</v>
      </c>
      <c r="BM92" s="16">
        <v>7.5671312951865993E-2</v>
      </c>
      <c r="BN92" s="16">
        <v>5.4830099833794999E-2</v>
      </c>
      <c r="BO92" s="16">
        <v>5.7066120571032997E-2</v>
      </c>
      <c r="BP92" s="16">
        <v>3.3356377764609999E-3</v>
      </c>
      <c r="BQ92" s="16">
        <v>0.169543247902291</v>
      </c>
    </row>
    <row r="93" spans="1:84" s="16" customFormat="1" x14ac:dyDescent="0.2">
      <c r="A93" s="16">
        <v>62</v>
      </c>
      <c r="B93" s="16">
        <v>62</v>
      </c>
      <c r="C93" s="16" t="s">
        <v>254</v>
      </c>
      <c r="F93" s="16" t="s">
        <v>255</v>
      </c>
      <c r="G93" s="16" t="s">
        <v>255</v>
      </c>
      <c r="H93" s="16" t="s">
        <v>550</v>
      </c>
      <c r="I93" s="16" t="s">
        <v>251</v>
      </c>
      <c r="J93" s="16">
        <v>0</v>
      </c>
      <c r="K93" s="16">
        <v>25.344000000000001</v>
      </c>
      <c r="L93" s="16">
        <v>80.784999999999997</v>
      </c>
      <c r="M93" s="16">
        <v>55.441000000000003</v>
      </c>
      <c r="N93" s="16">
        <v>392295.52626407897</v>
      </c>
      <c r="O93" s="16">
        <v>392295.52626407897</v>
      </c>
      <c r="P93" s="16">
        <v>4.9312188098587999E-2</v>
      </c>
      <c r="Q93" s="16">
        <v>0.108564930764601</v>
      </c>
      <c r="R93" s="16">
        <v>9.9564829869964502</v>
      </c>
      <c r="S93" s="17">
        <v>201009.50588730499</v>
      </c>
      <c r="T93" s="16">
        <v>191100</v>
      </c>
      <c r="U93" s="16">
        <v>5.6097251914564703</v>
      </c>
      <c r="V93" s="16">
        <v>81.568753689002605</v>
      </c>
      <c r="W93" s="16">
        <v>1.13917402000554</v>
      </c>
      <c r="X93" s="16">
        <v>0.60000692036563896</v>
      </c>
      <c r="Y93" s="2"/>
      <c r="Z93" s="16">
        <v>2.2942325896117701</v>
      </c>
      <c r="AA93" s="16">
        <v>35.2886432873198</v>
      </c>
      <c r="AB93" s="16">
        <v>6.7294619818086803</v>
      </c>
      <c r="AC93" s="16">
        <v>0.149360721174497</v>
      </c>
      <c r="AD93" s="16">
        <v>4.8001869605283999E-2</v>
      </c>
      <c r="AE93" s="16">
        <v>1.9733244254537901</v>
      </c>
      <c r="AF93" s="16">
        <v>2.0404419908669298</v>
      </c>
      <c r="AG93" s="16">
        <v>10.458883910483801</v>
      </c>
      <c r="AH93" s="16">
        <v>5.8985154318033999</v>
      </c>
      <c r="AI93" s="16">
        <v>1.3587699461535301</v>
      </c>
      <c r="AJ93" s="16">
        <v>4.2235679592139297</v>
      </c>
      <c r="AK93" s="16">
        <v>0.311249448413144</v>
      </c>
      <c r="AL93" s="16">
        <v>4.0270661644331997E-2</v>
      </c>
      <c r="AM93" s="16">
        <v>6.7056285703121201</v>
      </c>
      <c r="AN93" s="16">
        <v>5.6792625082973798</v>
      </c>
      <c r="AO93" s="16">
        <v>7.7717232680420004E-3</v>
      </c>
      <c r="AP93" s="16">
        <v>0.41259513328868502</v>
      </c>
      <c r="AQ93" s="18">
        <v>7.4420527571738004E-2</v>
      </c>
      <c r="AR93" s="18">
        <v>0.45031072390823801</v>
      </c>
      <c r="AS93" s="18">
        <v>0.115796079780842</v>
      </c>
      <c r="AT93" s="18">
        <v>0.92290612332641997</v>
      </c>
      <c r="AU93" s="18">
        <v>0.628369848127318</v>
      </c>
      <c r="AV93" s="18">
        <v>0.15291252536038999</v>
      </c>
      <c r="AW93" s="18">
        <v>0.144489050089636</v>
      </c>
      <c r="AX93" s="18">
        <v>0.78255690682386003</v>
      </c>
      <c r="AY93" s="18">
        <v>0.19724554760813101</v>
      </c>
      <c r="AZ93" s="18"/>
      <c r="BA93" s="18">
        <v>1.5021492799923299</v>
      </c>
      <c r="BB93" s="18">
        <v>0.37994020153889102</v>
      </c>
      <c r="BC93" s="18">
        <v>1.4072127399285499</v>
      </c>
      <c r="BD93" s="18">
        <v>0.23418549460683999</v>
      </c>
      <c r="BE93" s="18">
        <v>1.65152148493294</v>
      </c>
      <c r="BF93" s="18"/>
      <c r="BG93" s="18">
        <v>0.200276614694749</v>
      </c>
      <c r="BH93" s="16">
        <v>0.16196735701349799</v>
      </c>
      <c r="BJ93" s="16">
        <v>2.7252196153500999E-2</v>
      </c>
      <c r="BK93" s="16">
        <v>4.0661900981789803</v>
      </c>
      <c r="BL93" s="16">
        <v>0.19676395895351101</v>
      </c>
      <c r="BM93" s="16">
        <v>0.18391384272775299</v>
      </c>
      <c r="BN93" s="16">
        <v>5.9146380377197001E-2</v>
      </c>
      <c r="BO93" s="16">
        <v>6.1367551533246002E-2</v>
      </c>
      <c r="BP93" s="16">
        <v>2.1674542612803001E-2</v>
      </c>
      <c r="BQ93" s="16">
        <v>1.27169445913456</v>
      </c>
    </row>
    <row r="94" spans="1:84" s="16" customFormat="1" x14ac:dyDescent="0.2">
      <c r="A94" s="16">
        <v>63</v>
      </c>
      <c r="B94" s="16">
        <v>63</v>
      </c>
      <c r="C94" s="16" t="s">
        <v>256</v>
      </c>
      <c r="F94" s="16" t="s">
        <v>257</v>
      </c>
      <c r="G94" s="16" t="s">
        <v>257</v>
      </c>
      <c r="H94" s="16" t="s">
        <v>550</v>
      </c>
      <c r="I94" s="16" t="s">
        <v>251</v>
      </c>
      <c r="J94" s="16">
        <v>0</v>
      </c>
      <c r="K94" s="16">
        <v>25.344000000000001</v>
      </c>
      <c r="L94" s="16">
        <v>80.784999999999997</v>
      </c>
      <c r="M94" s="16">
        <v>55.441000000000003</v>
      </c>
      <c r="N94" s="16">
        <v>392490.34376438003</v>
      </c>
      <c r="O94" s="16">
        <v>392490.34376438003</v>
      </c>
      <c r="P94" s="16">
        <v>2.0206972123460998E-2</v>
      </c>
      <c r="Q94" s="2"/>
      <c r="R94" s="16">
        <v>7.7051368961211901</v>
      </c>
      <c r="S94" s="17">
        <v>201250.593435822</v>
      </c>
      <c r="T94" s="16">
        <v>191100</v>
      </c>
      <c r="U94" s="16">
        <v>5.6915739825227298</v>
      </c>
      <c r="V94" s="16">
        <v>57.308415443646801</v>
      </c>
      <c r="W94" s="16">
        <v>1.03995953350258</v>
      </c>
      <c r="X94" s="16">
        <v>0.59110798370620599</v>
      </c>
      <c r="Y94" s="2"/>
      <c r="Z94" s="16">
        <v>3.89117508904625</v>
      </c>
      <c r="AA94" s="16">
        <v>30.5436281657623</v>
      </c>
      <c r="AB94" s="16">
        <v>4.6783617848578798</v>
      </c>
      <c r="AC94" s="16">
        <v>0.12107446233678699</v>
      </c>
      <c r="AD94" s="16">
        <v>2.9538266474541001E-2</v>
      </c>
      <c r="AE94" s="16">
        <v>1.9017925037732499</v>
      </c>
      <c r="AF94" s="16">
        <v>1.98549822194264</v>
      </c>
      <c r="AG94" s="16">
        <v>3.0599863761045198</v>
      </c>
      <c r="AH94" s="16">
        <v>0.86981986263089095</v>
      </c>
      <c r="AI94" s="16">
        <v>0.123914570266812</v>
      </c>
      <c r="AJ94" s="16">
        <v>7.8108981518184297</v>
      </c>
      <c r="AK94" s="16">
        <v>0.31894531204486498</v>
      </c>
      <c r="AL94" s="16">
        <v>2.6495246447342E-2</v>
      </c>
      <c r="AM94" s="16">
        <v>6.4022204417294297</v>
      </c>
      <c r="AN94" s="16">
        <v>5.0964907343787296</v>
      </c>
      <c r="AO94" s="16">
        <v>-2.456489721449E-3</v>
      </c>
      <c r="AP94" s="16">
        <v>0.27224728359588701</v>
      </c>
      <c r="AQ94" s="18">
        <v>3.5523455596988003E-2</v>
      </c>
      <c r="AR94" s="18">
        <v>0.20807853502458901</v>
      </c>
      <c r="AS94" s="18">
        <v>5.4278610359504001E-2</v>
      </c>
      <c r="AT94" s="18">
        <v>0.44713590169836098</v>
      </c>
      <c r="AU94" s="18">
        <v>0.27366822884844899</v>
      </c>
      <c r="AV94" s="18">
        <v>0.148546924170671</v>
      </c>
      <c r="AW94" s="18">
        <v>0.15649455886878999</v>
      </c>
      <c r="AX94" s="18">
        <v>0.39588329014926998</v>
      </c>
      <c r="AY94" s="18">
        <v>8.3328056410745005E-2</v>
      </c>
      <c r="AZ94" s="18"/>
      <c r="BA94" s="18">
        <v>0.53398974776196695</v>
      </c>
      <c r="BB94" s="18">
        <v>8.8966573432277998E-2</v>
      </c>
      <c r="BC94" s="18">
        <v>0.184905270560941</v>
      </c>
      <c r="BD94" s="18">
        <v>1.8444314554541E-2</v>
      </c>
      <c r="BE94" s="18">
        <v>7.6701982462811999E-2</v>
      </c>
      <c r="BF94" s="18"/>
      <c r="BG94" s="18">
        <v>7.4176795311239998E-3</v>
      </c>
      <c r="BH94" s="16">
        <v>2.4237020272099001E-2</v>
      </c>
      <c r="BJ94" s="16">
        <v>4.2748566957830003E-3</v>
      </c>
      <c r="BK94" s="16">
        <v>5.7340071435397997</v>
      </c>
      <c r="BL94" s="16">
        <v>0.20413336780751201</v>
      </c>
      <c r="BM94" s="16">
        <v>5.8537283818740002E-2</v>
      </c>
      <c r="BN94" s="16">
        <v>3.9058868836444001E-2</v>
      </c>
      <c r="BO94" s="16">
        <v>5.2385535980758999E-2</v>
      </c>
      <c r="BP94" s="16">
        <v>5.225157934383E-3</v>
      </c>
      <c r="BQ94" s="16">
        <v>0.18090829941148301</v>
      </c>
    </row>
    <row r="95" spans="1:84" s="16" customFormat="1" x14ac:dyDescent="0.2">
      <c r="A95" s="16">
        <v>64</v>
      </c>
      <c r="B95" s="16">
        <v>64</v>
      </c>
      <c r="C95" s="16" t="s">
        <v>258</v>
      </c>
      <c r="F95" s="16" t="s">
        <v>259</v>
      </c>
      <c r="G95" s="16" t="s">
        <v>259</v>
      </c>
      <c r="H95" s="16" t="s">
        <v>550</v>
      </c>
      <c r="I95" s="16" t="s">
        <v>251</v>
      </c>
      <c r="J95" s="16">
        <v>0</v>
      </c>
      <c r="K95" s="16">
        <v>25.344000000000001</v>
      </c>
      <c r="L95" s="16">
        <v>80.784999999999997</v>
      </c>
      <c r="M95" s="16">
        <v>55.441000000000003</v>
      </c>
      <c r="N95" s="16">
        <v>395123.21638695098</v>
      </c>
      <c r="O95" s="16">
        <v>395123.21638695098</v>
      </c>
      <c r="P95" s="16">
        <v>3.4639158497600998E-2</v>
      </c>
      <c r="Q95" s="16">
        <v>7.0165204942258003E-2</v>
      </c>
      <c r="R95" s="16">
        <v>9.2964232485646505</v>
      </c>
      <c r="S95" s="17">
        <v>203865.21401188601</v>
      </c>
      <c r="T95" s="16">
        <v>191100</v>
      </c>
      <c r="U95" s="16">
        <v>5.5384276599650804</v>
      </c>
      <c r="V95" s="16">
        <v>58.520180117594499</v>
      </c>
      <c r="W95" s="16">
        <v>0.91123740346075399</v>
      </c>
      <c r="X95" s="16">
        <v>0.57970870883759495</v>
      </c>
      <c r="Y95" s="2"/>
      <c r="Z95" s="16">
        <v>4.2656022251030903</v>
      </c>
      <c r="AA95" s="16">
        <v>34.208256810389997</v>
      </c>
      <c r="AB95" s="16">
        <v>6.8102923174806698</v>
      </c>
      <c r="AC95" s="16">
        <v>8.2860096807001002E-2</v>
      </c>
      <c r="AD95" s="16">
        <v>3.9149696897225E-2</v>
      </c>
      <c r="AE95" s="16">
        <v>1.9889034280851401</v>
      </c>
      <c r="AF95" s="16">
        <v>2.0023047840100001</v>
      </c>
      <c r="AG95" s="16">
        <v>8.3843725122717991</v>
      </c>
      <c r="AH95" s="16">
        <v>2.7034965752437898</v>
      </c>
      <c r="AI95" s="16">
        <v>0.65159694070051699</v>
      </c>
      <c r="AJ95" s="16">
        <v>5.36718195015282</v>
      </c>
      <c r="AK95" s="16">
        <v>0.322769272818963</v>
      </c>
      <c r="AL95" s="16">
        <v>3.2832695810780001E-2</v>
      </c>
      <c r="AM95" s="16">
        <v>6.4944112885171403</v>
      </c>
      <c r="AN95" s="16">
        <v>5.3780966496008897</v>
      </c>
      <c r="AO95" s="16">
        <v>7.8327253040400002E-3</v>
      </c>
      <c r="AP95" s="16">
        <v>0.40563128841645302</v>
      </c>
      <c r="AQ95" s="18">
        <v>5.0100859317350997E-2</v>
      </c>
      <c r="AR95" s="18">
        <v>0.36776336239482099</v>
      </c>
      <c r="AS95" s="18">
        <v>9.6933124135540005E-2</v>
      </c>
      <c r="AT95" s="18">
        <v>0.82608355402697797</v>
      </c>
      <c r="AU95" s="18">
        <v>0.53675687376786496</v>
      </c>
      <c r="AV95" s="18">
        <v>0.13766898350396101</v>
      </c>
      <c r="AW95" s="18">
        <v>0.13448498074153301</v>
      </c>
      <c r="AX95" s="18">
        <v>0.72899104396820702</v>
      </c>
      <c r="AY95" s="18">
        <v>0.18207749395240999</v>
      </c>
      <c r="AZ95" s="18"/>
      <c r="BA95" s="18">
        <v>1.2522297623268599</v>
      </c>
      <c r="BB95" s="18">
        <v>0.295522754165645</v>
      </c>
      <c r="BC95" s="18">
        <v>0.970906936555052</v>
      </c>
      <c r="BD95" s="18">
        <v>0.157525527781746</v>
      </c>
      <c r="BE95" s="18">
        <v>1.01095655522932</v>
      </c>
      <c r="BF95" s="18"/>
      <c r="BG95" s="18">
        <v>0.104563758206502</v>
      </c>
      <c r="BH95" s="16">
        <v>6.9618575699304006E-2</v>
      </c>
      <c r="BJ95" s="16">
        <v>1.2893838225166E-2</v>
      </c>
      <c r="BK95" s="16">
        <v>4.6640843316909502</v>
      </c>
      <c r="BL95" s="16">
        <v>0.234490686527836</v>
      </c>
      <c r="BM95" s="16">
        <v>0.13833553258640099</v>
      </c>
      <c r="BN95" s="16">
        <v>5.3641703289438999E-2</v>
      </c>
      <c r="BO95" s="16">
        <v>5.7994752007595997E-2</v>
      </c>
      <c r="BP95" s="16">
        <v>9.4341242403729996E-3</v>
      </c>
      <c r="BQ95" s="16">
        <v>0.86822753960861698</v>
      </c>
    </row>
    <row r="96" spans="1:84" s="16" customFormat="1" x14ac:dyDescent="0.2">
      <c r="A96" s="16">
        <v>65</v>
      </c>
      <c r="B96" s="16">
        <v>65</v>
      </c>
      <c r="C96" s="16" t="s">
        <v>260</v>
      </c>
      <c r="F96" s="16" t="s">
        <v>261</v>
      </c>
      <c r="G96" s="16" t="s">
        <v>261</v>
      </c>
      <c r="H96" s="16" t="s">
        <v>550</v>
      </c>
      <c r="I96" s="16" t="s">
        <v>251</v>
      </c>
      <c r="J96" s="16">
        <v>0</v>
      </c>
      <c r="K96" s="16">
        <v>25.344000000000001</v>
      </c>
      <c r="L96" s="16">
        <v>80.784999999999997</v>
      </c>
      <c r="M96" s="16">
        <v>55.441000000000003</v>
      </c>
      <c r="N96" s="16">
        <v>396312.320932695</v>
      </c>
      <c r="O96" s="16">
        <v>396312.320932695</v>
      </c>
      <c r="P96" s="16">
        <v>1.5875402214883001E-2</v>
      </c>
      <c r="Q96" s="2"/>
      <c r="R96" s="16">
        <v>7.5332349073951601</v>
      </c>
      <c r="S96" s="17">
        <v>205088.65884405299</v>
      </c>
      <c r="T96" s="16">
        <v>191100</v>
      </c>
      <c r="U96" s="16">
        <v>5.2874106509362599</v>
      </c>
      <c r="V96" s="16">
        <v>43.2968424544339</v>
      </c>
      <c r="W96" s="16">
        <v>0.86470137684782999</v>
      </c>
      <c r="X96" s="16">
        <v>0.53373120934329299</v>
      </c>
      <c r="Y96" s="2"/>
      <c r="Z96" s="16">
        <v>4.6507672014812096</v>
      </c>
      <c r="AA96" s="16">
        <v>30.176381282470199</v>
      </c>
      <c r="AB96" s="16">
        <v>4.3589240713819803</v>
      </c>
      <c r="AC96" s="16">
        <v>6.3003407474821999E-2</v>
      </c>
      <c r="AD96" s="16">
        <v>2.6107795082261999E-2</v>
      </c>
      <c r="AE96" s="16">
        <v>1.9655561123580501</v>
      </c>
      <c r="AF96" s="16">
        <v>2.1309783723397602</v>
      </c>
      <c r="AG96" s="16">
        <v>2.7900417549872101</v>
      </c>
      <c r="AH96" s="16">
        <v>0.29951598693644499</v>
      </c>
      <c r="AI96" s="16">
        <v>6.5791470213106995E-2</v>
      </c>
      <c r="AJ96" s="16">
        <v>7.7630875871498697</v>
      </c>
      <c r="AK96" s="16">
        <v>0.29098996247676401</v>
      </c>
      <c r="AL96" s="16">
        <v>2.7752203691668999E-2</v>
      </c>
      <c r="AM96" s="16">
        <v>6.2783422771937403</v>
      </c>
      <c r="AN96" s="16">
        <v>4.8906212996706904</v>
      </c>
      <c r="AO96" s="16">
        <v>-1.05369648629E-4</v>
      </c>
      <c r="AP96" s="16">
        <v>0.26252094439867502</v>
      </c>
      <c r="AQ96" s="18">
        <v>2.9527588668095999E-2</v>
      </c>
      <c r="AR96" s="18">
        <v>0.20202978337216901</v>
      </c>
      <c r="AS96" s="18">
        <v>4.9742268672491999E-2</v>
      </c>
      <c r="AT96" s="18">
        <v>0.415005148873618</v>
      </c>
      <c r="AU96" s="18">
        <v>0.27603714478371499</v>
      </c>
      <c r="AV96" s="18">
        <v>0.15033211571472699</v>
      </c>
      <c r="AW96" s="18">
        <v>0.14269022642406101</v>
      </c>
      <c r="AX96" s="18">
        <v>0.38778225324452598</v>
      </c>
      <c r="AY96" s="18">
        <v>7.6018495551174001E-2</v>
      </c>
      <c r="AZ96" s="18"/>
      <c r="BA96" s="18">
        <v>0.47951983561513201</v>
      </c>
      <c r="BB96" s="18">
        <v>8.4189672173214006E-2</v>
      </c>
      <c r="BC96" s="18">
        <v>0.178194265834454</v>
      </c>
      <c r="BD96" s="18">
        <v>1.7130542033305999E-2</v>
      </c>
      <c r="BE96" s="18">
        <v>8.5282141986727997E-2</v>
      </c>
      <c r="BF96" s="18"/>
      <c r="BG96" s="18">
        <v>5.6967508600730002E-3</v>
      </c>
      <c r="BH96" s="16">
        <v>1.0443723058322E-2</v>
      </c>
      <c r="BJ96" s="16">
        <v>1.950018925956E-3</v>
      </c>
      <c r="BK96" s="16">
        <v>5.73030771017722</v>
      </c>
      <c r="BL96" s="16">
        <v>0.29441241493164799</v>
      </c>
      <c r="BM96" s="16">
        <v>6.7322015133570001E-2</v>
      </c>
      <c r="BN96" s="16">
        <v>4.9645602380962002E-2</v>
      </c>
      <c r="BO96" s="16">
        <v>5.3775759675341997E-2</v>
      </c>
      <c r="BP96" s="16">
        <v>2.7559860080399999E-3</v>
      </c>
      <c r="BQ96" s="16">
        <v>0.16873339246013799</v>
      </c>
    </row>
    <row r="97" spans="1:84" s="16" customFormat="1" x14ac:dyDescent="0.2">
      <c r="A97" s="16">
        <v>66</v>
      </c>
      <c r="B97" s="16">
        <v>66</v>
      </c>
      <c r="C97" s="16" t="s">
        <v>262</v>
      </c>
      <c r="F97" s="16" t="s">
        <v>263</v>
      </c>
      <c r="G97" s="16" t="s">
        <v>263</v>
      </c>
      <c r="H97" s="16" t="s">
        <v>550</v>
      </c>
      <c r="I97" s="16" t="s">
        <v>251</v>
      </c>
      <c r="J97" s="16">
        <v>0</v>
      </c>
      <c r="K97" s="16">
        <v>25.344000000000001</v>
      </c>
      <c r="L97" s="16">
        <v>80.784999999999997</v>
      </c>
      <c r="M97" s="16">
        <v>55.441000000000003</v>
      </c>
      <c r="N97" s="16">
        <v>393624.27729445801</v>
      </c>
      <c r="O97" s="16">
        <v>393624.27729445801</v>
      </c>
      <c r="P97" s="16">
        <v>1.2063865038201E-2</v>
      </c>
      <c r="Q97" s="2"/>
      <c r="R97" s="16">
        <v>6.9766265556590303</v>
      </c>
      <c r="S97" s="17">
        <v>202405.70612657</v>
      </c>
      <c r="T97" s="16">
        <v>191100</v>
      </c>
      <c r="U97" s="16">
        <v>5.4612941611024501</v>
      </c>
      <c r="V97" s="16">
        <v>42.2743101151462</v>
      </c>
      <c r="W97" s="16">
        <v>0.84037414274176203</v>
      </c>
      <c r="X97" s="16">
        <v>0.578156162655595</v>
      </c>
      <c r="Y97" s="2"/>
      <c r="Z97" s="16">
        <v>3.6378269965983399</v>
      </c>
      <c r="AA97" s="16">
        <v>29.328481861776901</v>
      </c>
      <c r="AB97" s="16">
        <v>4.1547349393117097</v>
      </c>
      <c r="AC97" s="16">
        <v>8.5439689226066998E-2</v>
      </c>
      <c r="AD97" s="16">
        <v>2.2685524293187001E-2</v>
      </c>
      <c r="AE97" s="16">
        <v>2.0189487181327501</v>
      </c>
      <c r="AF97" s="16">
        <v>1.92605449341375</v>
      </c>
      <c r="AG97" s="16">
        <v>2.1009563622613201</v>
      </c>
      <c r="AH97" s="16">
        <v>0.234803156856697</v>
      </c>
      <c r="AI97" s="16">
        <v>5.1667015817776003E-2</v>
      </c>
      <c r="AJ97" s="16">
        <v>7.9718317732063504</v>
      </c>
      <c r="AK97" s="16">
        <v>0.27351255018579401</v>
      </c>
      <c r="AL97" s="16">
        <v>2.0269412344531001E-2</v>
      </c>
      <c r="AM97" s="16">
        <v>5.9738919385485003</v>
      </c>
      <c r="AN97" s="16">
        <v>4.6102797836032003</v>
      </c>
      <c r="AO97" s="16">
        <v>5.985781554849E-3</v>
      </c>
      <c r="AP97" s="16">
        <v>0.24719724350107</v>
      </c>
      <c r="AQ97" s="18">
        <v>2.3516405904504E-2</v>
      </c>
      <c r="AR97" s="18">
        <v>0.16052288904461301</v>
      </c>
      <c r="AS97" s="18">
        <v>3.7844252000047998E-2</v>
      </c>
      <c r="AT97" s="18">
        <v>0.332260686217414</v>
      </c>
      <c r="AU97" s="18">
        <v>0.19698567954623999</v>
      </c>
      <c r="AV97" s="18">
        <v>0.11071904463657301</v>
      </c>
      <c r="AW97" s="18">
        <v>0.11241982703745899</v>
      </c>
      <c r="AX97" s="18">
        <v>0.28517765514937798</v>
      </c>
      <c r="AY97" s="18">
        <v>5.9685339431429001E-2</v>
      </c>
      <c r="AZ97" s="18"/>
      <c r="BA97" s="18">
        <v>0.38235588697014</v>
      </c>
      <c r="BB97" s="18">
        <v>6.3975368766328006E-2</v>
      </c>
      <c r="BC97" s="18">
        <v>0.134002093478298</v>
      </c>
      <c r="BD97" s="18">
        <v>1.3142637507792E-2</v>
      </c>
      <c r="BE97" s="18">
        <v>5.5855963101597003E-2</v>
      </c>
      <c r="BF97" s="18"/>
      <c r="BG97" s="18">
        <v>4.4764797905930001E-3</v>
      </c>
      <c r="BH97" s="16">
        <v>7.3340994771549997E-3</v>
      </c>
      <c r="BJ97" s="16">
        <v>2.0936905740040002E-3</v>
      </c>
      <c r="BK97" s="16">
        <v>5.6472272895976898</v>
      </c>
      <c r="BL97" s="16">
        <v>0.31608071856743303</v>
      </c>
      <c r="BM97" s="16">
        <v>0.10570492160813</v>
      </c>
      <c r="BN97" s="16">
        <v>8.4421217155904005E-2</v>
      </c>
      <c r="BO97" s="16">
        <v>8.7168213112810006E-2</v>
      </c>
      <c r="BP97" s="16">
        <v>1.425721381974E-3</v>
      </c>
      <c r="BQ97" s="16">
        <v>0.15335693725821001</v>
      </c>
    </row>
    <row r="98" spans="1:84" x14ac:dyDescent="0.2">
      <c r="A98" s="2">
        <v>89</v>
      </c>
      <c r="B98" s="2">
        <v>89</v>
      </c>
      <c r="C98" s="2" t="s">
        <v>264</v>
      </c>
      <c r="F98" s="2" t="s">
        <v>265</v>
      </c>
      <c r="G98" s="2" t="s">
        <v>265</v>
      </c>
      <c r="H98" s="2" t="s">
        <v>550</v>
      </c>
      <c r="J98" s="2">
        <v>0</v>
      </c>
      <c r="K98" s="2">
        <v>25.344000000000001</v>
      </c>
      <c r="L98" s="2">
        <v>80.784999999999997</v>
      </c>
      <c r="M98" s="2">
        <v>55.441000000000003</v>
      </c>
      <c r="N98" s="2">
        <v>397351.36900000001</v>
      </c>
      <c r="O98" s="2">
        <v>397351.36900000001</v>
      </c>
      <c r="P98" s="2">
        <v>3.9E-2</v>
      </c>
      <c r="Q98" s="2">
        <v>8.6999999999999994E-2</v>
      </c>
      <c r="R98" s="2">
        <v>9.5510000000000002</v>
      </c>
      <c r="S98" s="3">
        <v>206102.84299999999</v>
      </c>
      <c r="T98" s="2">
        <v>191100</v>
      </c>
      <c r="U98" s="2">
        <v>4.7809999999999997</v>
      </c>
      <c r="V98" s="2">
        <v>49.491999999999997</v>
      </c>
      <c r="W98" s="2">
        <v>0.73399999999999999</v>
      </c>
      <c r="X98" s="2">
        <v>0.505</v>
      </c>
      <c r="Z98" s="2">
        <v>2.4350000000000001</v>
      </c>
      <c r="AA98" s="2">
        <v>36.549999999999997</v>
      </c>
      <c r="AB98" s="2">
        <v>6.5960000000000001</v>
      </c>
      <c r="AC98" s="2">
        <v>0.161</v>
      </c>
      <c r="AD98" s="2">
        <v>3.4000000000000002E-2</v>
      </c>
      <c r="AE98" s="2">
        <v>1.968</v>
      </c>
      <c r="AF98" s="2">
        <v>2.0419999999999998</v>
      </c>
      <c r="AG98" s="2">
        <v>8.5079999999999991</v>
      </c>
      <c r="AH98" s="2">
        <v>1.599</v>
      </c>
      <c r="AI98" s="2">
        <v>0.439</v>
      </c>
      <c r="AJ98" s="2">
        <v>5.2480000000000002</v>
      </c>
      <c r="AK98" s="2">
        <v>0.39700000000000002</v>
      </c>
      <c r="AL98" s="2">
        <v>3.6999999999999998E-2</v>
      </c>
      <c r="AM98" s="2">
        <v>7.4820000000000002</v>
      </c>
      <c r="AN98" s="2">
        <v>6.258</v>
      </c>
      <c r="AP98" s="2">
        <v>0.34899999999999998</v>
      </c>
      <c r="AQ98" s="12">
        <v>6.2E-2</v>
      </c>
      <c r="AR98" s="12">
        <v>0.35299999999999998</v>
      </c>
      <c r="AS98" s="12">
        <v>9.9000000000000005E-2</v>
      </c>
      <c r="AT98" s="12">
        <v>0.81100000000000005</v>
      </c>
      <c r="AU98" s="12">
        <v>0.504</v>
      </c>
      <c r="AV98" s="12">
        <v>0.126</v>
      </c>
      <c r="AW98" s="12">
        <v>0.13100000000000001</v>
      </c>
      <c r="AX98" s="12">
        <v>0.70399999999999996</v>
      </c>
      <c r="AY98" s="12">
        <v>0.16600000000000001</v>
      </c>
      <c r="BA98" s="12">
        <v>1.288</v>
      </c>
      <c r="BB98" s="12">
        <v>0.29099999999999998</v>
      </c>
      <c r="BC98" s="12">
        <v>1.0860000000000001</v>
      </c>
      <c r="BD98" s="12">
        <v>0.18</v>
      </c>
      <c r="BE98" s="12">
        <v>1.163</v>
      </c>
      <c r="BG98" s="12">
        <v>0.126</v>
      </c>
      <c r="BH98" s="2">
        <v>5.0999999999999997E-2</v>
      </c>
      <c r="BJ98" s="2">
        <v>8.9999999999999993E-3</v>
      </c>
      <c r="BK98" s="2">
        <v>4.6790000000000003</v>
      </c>
      <c r="BL98" s="2">
        <v>0.32600000000000001</v>
      </c>
      <c r="BM98" s="2">
        <v>0.14199999999999999</v>
      </c>
      <c r="BN98" s="2">
        <v>5.1999999999999998E-2</v>
      </c>
      <c r="BO98" s="2">
        <v>5.1999999999999998E-2</v>
      </c>
      <c r="BP98" s="2">
        <v>8.0000000000000002E-3</v>
      </c>
      <c r="BQ98" s="2">
        <v>0.92100000000000004</v>
      </c>
    </row>
    <row r="99" spans="1:84" x14ac:dyDescent="0.2">
      <c r="A99" s="2">
        <v>90</v>
      </c>
      <c r="B99" s="2">
        <v>90</v>
      </c>
      <c r="C99" s="2" t="s">
        <v>266</v>
      </c>
      <c r="F99" s="2" t="s">
        <v>267</v>
      </c>
      <c r="G99" s="2" t="s">
        <v>267</v>
      </c>
      <c r="H99" s="2" t="s">
        <v>550</v>
      </c>
      <c r="J99" s="2">
        <v>0</v>
      </c>
      <c r="K99" s="2">
        <v>25.344000000000001</v>
      </c>
      <c r="L99" s="2">
        <v>80.784999999999997</v>
      </c>
      <c r="M99" s="2">
        <v>55.441000000000003</v>
      </c>
      <c r="N99" s="2">
        <v>396198.00099999999</v>
      </c>
      <c r="O99" s="2">
        <v>396198.00099999999</v>
      </c>
      <c r="P99" s="2">
        <v>2.1999999999999999E-2</v>
      </c>
      <c r="R99" s="2">
        <v>7.7729999999999997</v>
      </c>
      <c r="S99" s="3">
        <v>204964.628</v>
      </c>
      <c r="T99" s="2">
        <v>191100</v>
      </c>
      <c r="U99" s="2">
        <v>4.6710000000000003</v>
      </c>
      <c r="V99" s="2">
        <v>48.691000000000003</v>
      </c>
      <c r="W99" s="2">
        <v>0.72</v>
      </c>
      <c r="X99" s="2">
        <v>0.52300000000000002</v>
      </c>
      <c r="Y99" s="2">
        <v>0.13600000000000001</v>
      </c>
      <c r="Z99" s="2">
        <v>4.4260000000000002</v>
      </c>
      <c r="AA99" s="2">
        <v>33.186999999999998</v>
      </c>
      <c r="AB99" s="2">
        <v>4.2759999999999998</v>
      </c>
      <c r="AC99" s="2">
        <v>9.2999999999999999E-2</v>
      </c>
      <c r="AD99" s="2">
        <v>2.5000000000000001E-2</v>
      </c>
      <c r="AE99" s="2">
        <v>2.1850000000000001</v>
      </c>
      <c r="AF99" s="2">
        <v>2.2069999999999999</v>
      </c>
      <c r="AG99" s="2">
        <v>2.581</v>
      </c>
      <c r="AH99" s="2">
        <v>0.46300000000000002</v>
      </c>
      <c r="AI99" s="2">
        <v>8.7999999999999995E-2</v>
      </c>
      <c r="AJ99" s="2">
        <v>8.0190000000000001</v>
      </c>
      <c r="AK99" s="2">
        <v>0.36299999999999999</v>
      </c>
      <c r="AL99" s="2">
        <v>0.03</v>
      </c>
      <c r="AM99" s="2">
        <v>7.4409999999999998</v>
      </c>
      <c r="AN99" s="2">
        <v>6.0970000000000004</v>
      </c>
      <c r="AP99" s="2">
        <v>0.29099999999999998</v>
      </c>
      <c r="AQ99" s="12">
        <v>3.3000000000000002E-2</v>
      </c>
      <c r="AR99" s="12">
        <v>0.189</v>
      </c>
      <c r="AS99" s="12">
        <v>4.4999999999999998E-2</v>
      </c>
      <c r="AT99" s="12">
        <v>0.38500000000000001</v>
      </c>
      <c r="AU99" s="12">
        <v>0.25600000000000001</v>
      </c>
      <c r="AV99" s="12">
        <v>0.13200000000000001</v>
      </c>
      <c r="AW99" s="12">
        <v>0.129</v>
      </c>
      <c r="AX99" s="12">
        <v>0.35299999999999998</v>
      </c>
      <c r="AY99" s="12">
        <v>7.3999999999999996E-2</v>
      </c>
      <c r="BA99" s="12">
        <v>0.45800000000000002</v>
      </c>
      <c r="BB99" s="12">
        <v>0.08</v>
      </c>
      <c r="BC99" s="12">
        <v>0.153</v>
      </c>
      <c r="BD99" s="12">
        <v>1.4999999999999999E-2</v>
      </c>
      <c r="BE99" s="12">
        <v>6.6000000000000003E-2</v>
      </c>
      <c r="BG99" s="12">
        <v>7.0000000000000001E-3</v>
      </c>
      <c r="BH99" s="2">
        <v>1.4E-2</v>
      </c>
      <c r="BJ99" s="2">
        <v>3.0000000000000001E-3</v>
      </c>
      <c r="BK99" s="2">
        <v>5.9950000000000001</v>
      </c>
      <c r="BL99" s="2">
        <v>0.47599999999999998</v>
      </c>
      <c r="BM99" s="2">
        <v>0.28699999999999998</v>
      </c>
      <c r="BN99" s="2">
        <v>0.249</v>
      </c>
      <c r="BO99" s="2">
        <v>0.25700000000000001</v>
      </c>
      <c r="BP99" s="2">
        <v>3.0000000000000001E-3</v>
      </c>
      <c r="BQ99" s="2">
        <v>0.18099999999999999</v>
      </c>
    </row>
    <row r="101" spans="1:84" x14ac:dyDescent="0.2">
      <c r="A101" s="10"/>
      <c r="B101" s="10"/>
      <c r="C101" s="10"/>
      <c r="D101" s="10"/>
      <c r="E101" s="10"/>
      <c r="F101" s="10" t="s">
        <v>268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4">
        <f>AVERAGE(P88:P99)</f>
        <v>2.8222672720297669E-2</v>
      </c>
      <c r="Q101" s="4">
        <f t="shared" ref="Q101:BQ101" si="14">AVERAGE(Q88:Q99)</f>
        <v>9.4814653714269184E-2</v>
      </c>
      <c r="R101" s="4">
        <f t="shared" si="14"/>
        <v>8.0108678343221253</v>
      </c>
      <c r="S101" s="6">
        <f t="shared" si="14"/>
        <v>203911.26579956131</v>
      </c>
      <c r="T101" s="4">
        <f t="shared" si="14"/>
        <v>191083.33333333334</v>
      </c>
      <c r="U101" s="4">
        <f t="shared" si="14"/>
        <v>5.4303070528596322</v>
      </c>
      <c r="V101" s="4">
        <f t="shared" si="14"/>
        <v>50.710547424287519</v>
      </c>
      <c r="W101" s="4">
        <f t="shared" si="14"/>
        <v>0.93607351330922473</v>
      </c>
      <c r="X101" s="4">
        <f t="shared" si="14"/>
        <v>0.5758675066518707</v>
      </c>
      <c r="Y101" s="4">
        <f t="shared" si="14"/>
        <v>0.10000000000000002</v>
      </c>
      <c r="Z101" s="4">
        <f t="shared" si="14"/>
        <v>3.4153208873193388</v>
      </c>
      <c r="AA101" s="4">
        <f t="shared" si="14"/>
        <v>32.26990034704454</v>
      </c>
      <c r="AB101" s="4">
        <f t="shared" si="14"/>
        <v>4.500847512782383</v>
      </c>
      <c r="AC101" s="4">
        <f t="shared" si="14"/>
        <v>9.7340507017178071E-2</v>
      </c>
      <c r="AD101" s="4">
        <f t="shared" si="14"/>
        <v>3.1215944487278085E-2</v>
      </c>
      <c r="AE101" s="4">
        <f t="shared" si="14"/>
        <v>2.0255806932175511</v>
      </c>
      <c r="AF101" s="4">
        <f t="shared" si="14"/>
        <v>2.0954830131918101</v>
      </c>
      <c r="AG101" s="4">
        <f t="shared" si="14"/>
        <v>5.1732666847689854</v>
      </c>
      <c r="AH101" s="4">
        <f t="shared" si="14"/>
        <v>1.5465632124146911</v>
      </c>
      <c r="AI101" s="4">
        <f t="shared" si="14"/>
        <v>0.30401744850863927</v>
      </c>
      <c r="AJ101" s="4">
        <f t="shared" si="14"/>
        <v>5.7880677135265621</v>
      </c>
      <c r="AK101" s="4">
        <f t="shared" si="14"/>
        <v>0.32960605238677948</v>
      </c>
      <c r="AL101" s="4">
        <f t="shared" si="14"/>
        <v>3.0451162402923577E-2</v>
      </c>
      <c r="AM101" s="4">
        <f t="shared" si="14"/>
        <v>6.6370437329387242</v>
      </c>
      <c r="AN101" s="4">
        <f t="shared" si="14"/>
        <v>5.407339560116128</v>
      </c>
      <c r="AO101" s="4">
        <f t="shared" si="14"/>
        <v>1.0066853950146219E-2</v>
      </c>
      <c r="AP101" s="4">
        <f t="shared" si="14"/>
        <v>0.31910791734014371</v>
      </c>
      <c r="AQ101" s="14">
        <f t="shared" si="14"/>
        <v>4.7091559257304079E-2</v>
      </c>
      <c r="AR101" s="14">
        <f t="shared" si="14"/>
        <v>0.25885699514089255</v>
      </c>
      <c r="AS101" s="14">
        <f t="shared" si="14"/>
        <v>6.3669049037356165E-2</v>
      </c>
      <c r="AT101" s="14">
        <f t="shared" si="14"/>
        <v>0.5153792376223042</v>
      </c>
      <c r="AU101" s="14">
        <f t="shared" si="14"/>
        <v>0.31629937672732528</v>
      </c>
      <c r="AV101" s="14">
        <f t="shared" si="14"/>
        <v>0.12762143198493217</v>
      </c>
      <c r="AW101" s="14">
        <f t="shared" si="14"/>
        <v>0.12633512954349116</v>
      </c>
      <c r="AX101" s="14">
        <f t="shared" si="14"/>
        <v>0.43754867187924079</v>
      </c>
      <c r="AY101" s="14">
        <f t="shared" si="14"/>
        <v>9.9671137279045849E-2</v>
      </c>
      <c r="AZ101" s="14" t="e">
        <f t="shared" si="14"/>
        <v>#DIV/0!</v>
      </c>
      <c r="BA101" s="14">
        <f t="shared" si="14"/>
        <v>0.72426049371415535</v>
      </c>
      <c r="BB101" s="14">
        <f t="shared" si="14"/>
        <v>0.17765072872951584</v>
      </c>
      <c r="BC101" s="14">
        <f t="shared" si="14"/>
        <v>0.63422783174604613</v>
      </c>
      <c r="BD101" s="14">
        <f t="shared" si="14"/>
        <v>0.10242455229522308</v>
      </c>
      <c r="BE101" s="14">
        <f t="shared" si="14"/>
        <v>0.67490354857413415</v>
      </c>
      <c r="BF101" s="14" t="e">
        <f t="shared" si="14"/>
        <v>#DIV/0!</v>
      </c>
      <c r="BG101" s="14">
        <f t="shared" si="14"/>
        <v>7.3703033660253922E-2</v>
      </c>
      <c r="BH101" s="4">
        <f t="shared" si="14"/>
        <v>4.1645621129957337E-2</v>
      </c>
      <c r="BI101" s="4" t="e">
        <f t="shared" si="14"/>
        <v>#DIV/0!</v>
      </c>
      <c r="BJ101" s="4">
        <f t="shared" si="14"/>
        <v>7.2461644805992508E-3</v>
      </c>
      <c r="BK101" s="4">
        <f t="shared" si="14"/>
        <v>4.4407950972227841</v>
      </c>
      <c r="BL101" s="4">
        <f t="shared" si="14"/>
        <v>0.32004705253688126</v>
      </c>
      <c r="BM101" s="4">
        <f t="shared" si="14"/>
        <v>0.14626348041600992</v>
      </c>
      <c r="BN101" s="4">
        <f t="shared" si="14"/>
        <v>8.1287903190947683E-2</v>
      </c>
      <c r="BO101" s="4">
        <f t="shared" si="14"/>
        <v>8.5256578109080328E-2</v>
      </c>
      <c r="BP101" s="4">
        <f t="shared" si="14"/>
        <v>6.8812541010641673E-3</v>
      </c>
      <c r="BQ101" s="4">
        <f t="shared" si="14"/>
        <v>0.60828478622194915</v>
      </c>
      <c r="BR101" s="4"/>
      <c r="BS101" s="10"/>
      <c r="BT101" s="10">
        <v>3.0122623496897196</v>
      </c>
      <c r="BU101" s="10">
        <v>6.2211557366795495E-4</v>
      </c>
      <c r="BV101" s="10">
        <v>1.550923987155634</v>
      </c>
      <c r="BW101" s="10">
        <v>0.38883229519257545</v>
      </c>
      <c r="BX101" s="10">
        <v>3.479184579793586E-4</v>
      </c>
      <c r="BY101" s="10">
        <v>5.1169308508056577E-4</v>
      </c>
      <c r="BZ101" s="10">
        <v>2.0623200111925861</v>
      </c>
      <c r="CA101" s="10">
        <v>3.0625788705086602E-3</v>
      </c>
      <c r="CB101" s="2">
        <v>1.3149091004851761E-3</v>
      </c>
      <c r="CC101" s="2">
        <v>4.1911406872201197E-4</v>
      </c>
      <c r="CD101" s="2">
        <v>2.9634621712464727E-4</v>
      </c>
      <c r="CE101" s="2">
        <v>7.0201978583182401</v>
      </c>
      <c r="CF101" s="2">
        <v>1.9397562823482102</v>
      </c>
    </row>
    <row r="102" spans="1:84" x14ac:dyDescent="0.2">
      <c r="F102" s="2" t="s">
        <v>269</v>
      </c>
      <c r="P102" s="15">
        <f>2*STDEV(P88:P99)</f>
        <v>3.1922212285288666E-2</v>
      </c>
      <c r="Q102" s="15">
        <f t="shared" ref="Q102:BQ102" si="15">2*STDEV(Q88:Q99)</f>
        <v>3.218047581116136E-2</v>
      </c>
      <c r="R102" s="15">
        <f t="shared" si="15"/>
        <v>1.9955716456620305</v>
      </c>
      <c r="S102" s="3">
        <f t="shared" si="15"/>
        <v>3360.7903767411331</v>
      </c>
      <c r="T102" s="15">
        <f t="shared" si="15"/>
        <v>77.849894416152281</v>
      </c>
      <c r="U102" s="15">
        <f t="shared" si="15"/>
        <v>0.69892971948115568</v>
      </c>
      <c r="V102" s="15">
        <f t="shared" si="15"/>
        <v>22.897405769581418</v>
      </c>
      <c r="W102" s="15">
        <f t="shared" si="15"/>
        <v>0.29888062097361251</v>
      </c>
      <c r="X102" s="15">
        <f t="shared" si="15"/>
        <v>8.5775087500116073E-2</v>
      </c>
      <c r="Y102" s="15">
        <f t="shared" si="15"/>
        <v>6.8352029962540167E-2</v>
      </c>
      <c r="Z102" s="15">
        <f t="shared" si="15"/>
        <v>1.6850446645544932</v>
      </c>
      <c r="AA102" s="15">
        <f t="shared" si="15"/>
        <v>4.3304431621698676</v>
      </c>
      <c r="AB102" s="15">
        <f t="shared" si="15"/>
        <v>3.3971557151972012</v>
      </c>
      <c r="AC102" s="15">
        <f t="shared" si="15"/>
        <v>7.3694116348894598E-2</v>
      </c>
      <c r="AD102" s="15">
        <f t="shared" si="15"/>
        <v>1.6944026026227996E-2</v>
      </c>
      <c r="AE102" s="15">
        <f t="shared" si="15"/>
        <v>0.66043947110256784</v>
      </c>
      <c r="AF102" s="15">
        <f t="shared" si="15"/>
        <v>0.74463250898117717</v>
      </c>
      <c r="AG102" s="15">
        <f t="shared" si="15"/>
        <v>6.3523206085838648</v>
      </c>
      <c r="AH102" s="15">
        <f t="shared" si="15"/>
        <v>3.4437712600124839</v>
      </c>
      <c r="AI102" s="15">
        <f t="shared" si="15"/>
        <v>0.76582367812114072</v>
      </c>
      <c r="AJ102" s="15">
        <f t="shared" si="15"/>
        <v>5.8505146309891867</v>
      </c>
      <c r="AK102" s="15">
        <f t="shared" si="15"/>
        <v>6.9488491307934983E-2</v>
      </c>
      <c r="AL102" s="15">
        <f t="shared" si="15"/>
        <v>1.0591146545051524E-2</v>
      </c>
      <c r="AM102" s="15">
        <f t="shared" si="15"/>
        <v>0.90407638261845424</v>
      </c>
      <c r="AN102" s="15">
        <f t="shared" si="15"/>
        <v>0.94134857963972673</v>
      </c>
      <c r="AO102" s="15">
        <f t="shared" si="15"/>
        <v>2.2839248647126106E-2</v>
      </c>
      <c r="AP102" s="15">
        <f t="shared" si="15"/>
        <v>0.13716561579094017</v>
      </c>
      <c r="AQ102" s="12">
        <f t="shared" si="15"/>
        <v>4.8929822763378331E-2</v>
      </c>
      <c r="AR102" s="12">
        <f t="shared" si="15"/>
        <v>0.21740206472474549</v>
      </c>
      <c r="AS102" s="12">
        <f t="shared" si="15"/>
        <v>5.631340803298461E-2</v>
      </c>
      <c r="AT102" s="12">
        <f t="shared" si="15"/>
        <v>0.44071403264498393</v>
      </c>
      <c r="AU102" s="12">
        <f t="shared" si="15"/>
        <v>0.31207663733020796</v>
      </c>
      <c r="AV102" s="12">
        <f t="shared" si="15"/>
        <v>5.3313822346578769E-2</v>
      </c>
      <c r="AW102" s="12">
        <f t="shared" si="15"/>
        <v>5.7621832484164075E-2</v>
      </c>
      <c r="AX102" s="12">
        <f t="shared" si="15"/>
        <v>0.3827652409087271</v>
      </c>
      <c r="AY102" s="12">
        <f t="shared" si="15"/>
        <v>0.10266323263357129</v>
      </c>
      <c r="AZ102" s="12" t="e">
        <f t="shared" si="15"/>
        <v>#DIV/0!</v>
      </c>
      <c r="BA102" s="12">
        <f t="shared" si="15"/>
        <v>0.78869072188314926</v>
      </c>
      <c r="BB102" s="12">
        <f t="shared" si="15"/>
        <v>0.24532900813544842</v>
      </c>
      <c r="BC102" s="12">
        <f t="shared" si="15"/>
        <v>1.1923784809272038</v>
      </c>
      <c r="BD102" s="12">
        <f t="shared" si="15"/>
        <v>0.22058114355775155</v>
      </c>
      <c r="BE102" s="12">
        <f t="shared" si="15"/>
        <v>1.5633749041806277</v>
      </c>
      <c r="BF102" s="12" t="e">
        <f t="shared" si="15"/>
        <v>#DIV/0!</v>
      </c>
      <c r="BG102" s="12">
        <f t="shared" si="15"/>
        <v>0.17549745456645002</v>
      </c>
      <c r="BH102" s="15">
        <f t="shared" si="15"/>
        <v>9.176819758339845E-2</v>
      </c>
      <c r="BI102" s="15" t="e">
        <f t="shared" si="15"/>
        <v>#DIV/0!</v>
      </c>
      <c r="BJ102" s="15">
        <f t="shared" si="15"/>
        <v>1.4801003044623839E-2</v>
      </c>
      <c r="BK102" s="15">
        <f t="shared" si="15"/>
        <v>4.1307110603491983</v>
      </c>
      <c r="BL102" s="15">
        <f t="shared" si="15"/>
        <v>0.17719070301608295</v>
      </c>
      <c r="BM102" s="15">
        <f t="shared" si="15"/>
        <v>0.15002724640832862</v>
      </c>
      <c r="BN102" s="15">
        <f t="shared" si="15"/>
        <v>0.11574557424401791</v>
      </c>
      <c r="BO102" s="15">
        <f t="shared" si="15"/>
        <v>0.1207812116647163</v>
      </c>
      <c r="BP102" s="15">
        <f t="shared" si="15"/>
        <v>1.26100076788978E-2</v>
      </c>
      <c r="BQ102" s="15">
        <f t="shared" si="15"/>
        <v>1.142355333111879</v>
      </c>
      <c r="BR102" s="15"/>
    </row>
    <row r="105" spans="1:84" x14ac:dyDescent="0.2">
      <c r="A105" s="2">
        <v>96</v>
      </c>
      <c r="B105" s="2">
        <v>96</v>
      </c>
      <c r="C105" s="2" t="s">
        <v>270</v>
      </c>
      <c r="E105" s="2" t="s">
        <v>271</v>
      </c>
      <c r="F105" s="2" t="s">
        <v>272</v>
      </c>
      <c r="G105" s="2" t="s">
        <v>272</v>
      </c>
      <c r="H105" s="2" t="s">
        <v>550</v>
      </c>
      <c r="J105" s="2">
        <v>0</v>
      </c>
      <c r="K105" s="2">
        <v>25.344000000000001</v>
      </c>
      <c r="L105" s="2">
        <v>80.784999999999997</v>
      </c>
      <c r="M105" s="2">
        <v>55.441000000000003</v>
      </c>
      <c r="N105" s="2">
        <v>405885.53399999999</v>
      </c>
      <c r="O105" s="2">
        <v>405885.53399999999</v>
      </c>
      <c r="Q105" s="2">
        <v>4.8000000000000001E-2</v>
      </c>
      <c r="R105" s="2">
        <v>1.2589999999999999</v>
      </c>
      <c r="S105" s="3">
        <v>210802.2</v>
      </c>
      <c r="T105" s="2">
        <v>195000</v>
      </c>
      <c r="U105" s="2">
        <v>4.8339999999999996</v>
      </c>
      <c r="V105" s="2">
        <v>3.9380000000000002</v>
      </c>
      <c r="W105" s="2">
        <v>0.51900000000000002</v>
      </c>
      <c r="X105" s="2">
        <v>0.53200000000000003</v>
      </c>
      <c r="Y105" s="2">
        <v>6.5000000000000002E-2</v>
      </c>
      <c r="Z105" s="2">
        <v>2.4809999999999999</v>
      </c>
      <c r="AA105" s="2">
        <v>56.622</v>
      </c>
      <c r="AB105" s="2">
        <v>2.456</v>
      </c>
      <c r="AC105" s="2">
        <v>0.108</v>
      </c>
      <c r="AE105" s="2">
        <v>1.635</v>
      </c>
      <c r="AF105" s="2">
        <v>1.7350000000000001</v>
      </c>
      <c r="AG105" s="2">
        <v>2.4E-2</v>
      </c>
      <c r="AH105" s="2">
        <v>2.7E-2</v>
      </c>
      <c r="AI105" s="2">
        <v>3.6999999999999998E-2</v>
      </c>
      <c r="AJ105" s="2">
        <v>2.2210000000000001</v>
      </c>
      <c r="AK105" s="2">
        <v>0.40699999999999997</v>
      </c>
      <c r="AL105" s="2">
        <v>2.1999999999999999E-2</v>
      </c>
      <c r="AM105" s="2">
        <v>6.4809999999999999</v>
      </c>
      <c r="AN105" s="2">
        <v>5.319</v>
      </c>
      <c r="AP105" s="2">
        <v>4.5999999999999999E-2</v>
      </c>
      <c r="AQ105" s="12">
        <v>0</v>
      </c>
      <c r="AR105" s="12">
        <v>0</v>
      </c>
      <c r="AV105" s="12">
        <v>0</v>
      </c>
      <c r="AW105" s="12">
        <v>0</v>
      </c>
      <c r="AX105" s="12">
        <v>1E-3</v>
      </c>
      <c r="AY105" s="12">
        <v>0</v>
      </c>
      <c r="BA105" s="12">
        <v>1E-3</v>
      </c>
      <c r="BB105" s="12">
        <v>0</v>
      </c>
      <c r="BC105" s="12">
        <v>2E-3</v>
      </c>
      <c r="BD105" s="12">
        <v>1E-3</v>
      </c>
      <c r="BE105" s="12">
        <v>5.0000000000000001E-3</v>
      </c>
      <c r="BG105" s="12">
        <v>0</v>
      </c>
      <c r="BH105" s="2">
        <v>1E-3</v>
      </c>
      <c r="BK105" s="2">
        <v>1.4999999999999999E-2</v>
      </c>
      <c r="BL105" s="2">
        <v>1.1080000000000001</v>
      </c>
      <c r="BM105" s="2">
        <v>0.56599999999999995</v>
      </c>
      <c r="BN105" s="2">
        <v>0.54</v>
      </c>
      <c r="BO105" s="2">
        <v>0.58799999999999997</v>
      </c>
      <c r="BP105" s="2">
        <v>0</v>
      </c>
      <c r="BQ105" s="2">
        <v>0.02</v>
      </c>
    </row>
    <row r="106" spans="1:84" x14ac:dyDescent="0.2">
      <c r="A106" s="2">
        <v>97</v>
      </c>
      <c r="B106" s="2">
        <v>97</v>
      </c>
      <c r="C106" s="2" t="s">
        <v>273</v>
      </c>
      <c r="F106" s="2" t="s">
        <v>274</v>
      </c>
      <c r="G106" s="2" t="s">
        <v>274</v>
      </c>
      <c r="H106" s="2" t="s">
        <v>550</v>
      </c>
      <c r="J106" s="2">
        <v>0</v>
      </c>
      <c r="K106" s="2">
        <v>25.344000000000001</v>
      </c>
      <c r="L106" s="2">
        <v>80.784999999999997</v>
      </c>
      <c r="M106" s="2">
        <v>55.441000000000003</v>
      </c>
      <c r="N106" s="2">
        <v>406450.82699999999</v>
      </c>
      <c r="O106" s="2">
        <v>406450.82699999999</v>
      </c>
      <c r="Q106" s="2">
        <v>7.0000000000000007E-2</v>
      </c>
      <c r="R106" s="2">
        <v>1.9870000000000001</v>
      </c>
      <c r="S106" s="3">
        <v>211340.59899999999</v>
      </c>
      <c r="T106" s="2">
        <v>195000</v>
      </c>
      <c r="U106" s="2">
        <v>4.5270000000000001</v>
      </c>
      <c r="V106" s="2">
        <v>3.6829999999999998</v>
      </c>
      <c r="W106" s="2">
        <v>0.82799999999999996</v>
      </c>
      <c r="X106" s="2">
        <v>0.48199999999999998</v>
      </c>
      <c r="Y106" s="2">
        <v>4.1000000000000002E-2</v>
      </c>
      <c r="Z106" s="2">
        <v>3.0979999999999999</v>
      </c>
      <c r="AA106" s="2">
        <v>45.35</v>
      </c>
      <c r="AB106" s="2">
        <v>20.823</v>
      </c>
      <c r="AC106" s="2">
        <v>0.17599999999999999</v>
      </c>
      <c r="AD106" s="2">
        <v>7.0000000000000001E-3</v>
      </c>
      <c r="AE106" s="2">
        <v>8.33</v>
      </c>
      <c r="AF106" s="2">
        <v>8.2129999999999992</v>
      </c>
      <c r="AG106" s="2">
        <v>0.29099999999999998</v>
      </c>
      <c r="AH106" s="2">
        <v>1.0999999999999999E-2</v>
      </c>
      <c r="AI106" s="2">
        <v>2.8000000000000001E-2</v>
      </c>
      <c r="AJ106" s="2">
        <v>2.5470000000000002</v>
      </c>
      <c r="AK106" s="2">
        <v>0.40100000000000002</v>
      </c>
      <c r="AL106" s="2">
        <v>3.1E-2</v>
      </c>
      <c r="AM106" s="2">
        <v>6.5869999999999997</v>
      </c>
      <c r="AN106" s="2">
        <v>5.3639999999999999</v>
      </c>
      <c r="AP106" s="2">
        <v>8.2000000000000003E-2</v>
      </c>
      <c r="AQ106" s="12">
        <v>1E-3</v>
      </c>
      <c r="AR106" s="12">
        <v>3.0000000000000001E-3</v>
      </c>
      <c r="AS106" s="12">
        <v>1E-3</v>
      </c>
      <c r="AT106" s="12">
        <v>1E-3</v>
      </c>
      <c r="AU106" s="12">
        <v>4.0000000000000001E-3</v>
      </c>
      <c r="AV106" s="12">
        <v>1E-3</v>
      </c>
      <c r="AW106" s="12">
        <v>1E-3</v>
      </c>
      <c r="AX106" s="12">
        <v>1.7000000000000001E-2</v>
      </c>
      <c r="AY106" s="12">
        <v>4.0000000000000001E-3</v>
      </c>
      <c r="BA106" s="12">
        <v>2.5999999999999999E-2</v>
      </c>
      <c r="BB106" s="12">
        <v>8.0000000000000002E-3</v>
      </c>
      <c r="BC106" s="12">
        <v>2.1999999999999999E-2</v>
      </c>
      <c r="BD106" s="12">
        <v>4.0000000000000001E-3</v>
      </c>
      <c r="BE106" s="12">
        <v>2.5999999999999999E-2</v>
      </c>
      <c r="BG106" s="12">
        <v>2E-3</v>
      </c>
      <c r="BK106" s="2">
        <v>1.9E-2</v>
      </c>
      <c r="BL106" s="2">
        <v>11.683999999999999</v>
      </c>
      <c r="BM106" s="2">
        <v>12.157</v>
      </c>
      <c r="BN106" s="2">
        <v>11.37</v>
      </c>
      <c r="BO106" s="2">
        <v>12.005000000000001</v>
      </c>
      <c r="BQ106" s="2">
        <v>4.2000000000000003E-2</v>
      </c>
    </row>
    <row r="107" spans="1:84" x14ac:dyDescent="0.2">
      <c r="A107" s="2">
        <v>98</v>
      </c>
      <c r="B107" s="2">
        <v>98</v>
      </c>
      <c r="C107" s="2" t="s">
        <v>275</v>
      </c>
      <c r="F107" s="2" t="s">
        <v>276</v>
      </c>
      <c r="G107" s="2" t="s">
        <v>276</v>
      </c>
      <c r="H107" s="2" t="s">
        <v>550</v>
      </c>
      <c r="J107" s="2">
        <v>0</v>
      </c>
      <c r="K107" s="2">
        <v>25.344000000000001</v>
      </c>
      <c r="L107" s="2">
        <v>80.784999999999997</v>
      </c>
      <c r="M107" s="2">
        <v>55.441000000000003</v>
      </c>
      <c r="N107" s="2">
        <v>407771.18800000002</v>
      </c>
      <c r="O107" s="2">
        <v>407771.18800000002</v>
      </c>
      <c r="R107" s="2">
        <v>1.3240000000000001</v>
      </c>
      <c r="S107" s="3">
        <v>212683.986</v>
      </c>
      <c r="T107" s="2">
        <v>195000</v>
      </c>
      <c r="U107" s="2">
        <v>4.7190000000000003</v>
      </c>
      <c r="V107" s="2">
        <v>2.4529999999999998</v>
      </c>
      <c r="W107" s="2">
        <v>0.61299999999999999</v>
      </c>
      <c r="X107" s="2">
        <v>0.434</v>
      </c>
      <c r="Z107" s="2">
        <v>3.653</v>
      </c>
      <c r="AA107" s="2">
        <v>62.027000000000001</v>
      </c>
      <c r="AB107" s="2">
        <v>2.891</v>
      </c>
      <c r="AC107" s="2">
        <v>8.1000000000000003E-2</v>
      </c>
      <c r="AD107" s="2">
        <v>1.2E-2</v>
      </c>
      <c r="AE107" s="2">
        <v>1.605</v>
      </c>
      <c r="AF107" s="2">
        <v>1.5209999999999999</v>
      </c>
      <c r="AG107" s="2">
        <v>8.9999999999999993E-3</v>
      </c>
      <c r="AI107" s="2">
        <v>2E-3</v>
      </c>
      <c r="AJ107" s="2">
        <v>1.1499999999999999</v>
      </c>
      <c r="AK107" s="2">
        <v>0.44600000000000001</v>
      </c>
      <c r="AL107" s="2">
        <v>2.7E-2</v>
      </c>
      <c r="AM107" s="2">
        <v>6.694</v>
      </c>
      <c r="AN107" s="2">
        <v>5.4219999999999997</v>
      </c>
      <c r="AP107" s="2">
        <v>7.4999999999999997E-2</v>
      </c>
      <c r="AR107" s="12">
        <v>0</v>
      </c>
      <c r="BB107" s="12">
        <v>0</v>
      </c>
      <c r="BC107" s="12">
        <v>2E-3</v>
      </c>
      <c r="BD107" s="12">
        <v>1E-3</v>
      </c>
      <c r="BE107" s="12">
        <v>8.0000000000000002E-3</v>
      </c>
      <c r="BG107" s="12">
        <v>1E-3</v>
      </c>
      <c r="BJ107" s="2">
        <v>0</v>
      </c>
      <c r="BK107" s="2">
        <v>1.2999999999999999E-2</v>
      </c>
      <c r="BL107" s="2">
        <v>1.0049999999999999</v>
      </c>
      <c r="BM107" s="2">
        <v>0.313</v>
      </c>
      <c r="BN107" s="2">
        <v>0.28899999999999998</v>
      </c>
      <c r="BO107" s="2">
        <v>0.29899999999999999</v>
      </c>
      <c r="BP107" s="2">
        <v>0</v>
      </c>
      <c r="BQ107" s="2">
        <v>0.02</v>
      </c>
    </row>
    <row r="108" spans="1:84" x14ac:dyDescent="0.2">
      <c r="A108" s="2">
        <v>99</v>
      </c>
      <c r="B108" s="2">
        <v>99</v>
      </c>
      <c r="C108" s="2" t="s">
        <v>277</v>
      </c>
      <c r="F108" s="2" t="s">
        <v>278</v>
      </c>
      <c r="G108" s="2" t="s">
        <v>278</v>
      </c>
      <c r="H108" s="2" t="s">
        <v>550</v>
      </c>
      <c r="J108" s="2">
        <v>0</v>
      </c>
      <c r="K108" s="2">
        <v>25.344000000000001</v>
      </c>
      <c r="L108" s="2">
        <v>80.784999999999997</v>
      </c>
      <c r="M108" s="2">
        <v>55.441000000000003</v>
      </c>
      <c r="N108" s="2">
        <v>407122.91100000002</v>
      </c>
      <c r="O108" s="2">
        <v>407122.91100000002</v>
      </c>
      <c r="P108" s="2">
        <v>3.0000000000000001E-3</v>
      </c>
      <c r="R108" s="2">
        <v>0.97899999999999998</v>
      </c>
      <c r="S108" s="3">
        <v>212036.94200000001</v>
      </c>
      <c r="T108" s="2">
        <v>195000</v>
      </c>
      <c r="U108" s="2">
        <v>4.54</v>
      </c>
      <c r="V108" s="2">
        <v>1.431</v>
      </c>
      <c r="W108" s="2">
        <v>0.44800000000000001</v>
      </c>
      <c r="X108" s="2">
        <v>0.70099999999999996</v>
      </c>
      <c r="Z108" s="2">
        <v>3.9790000000000001</v>
      </c>
      <c r="AA108" s="2">
        <v>65.353999999999999</v>
      </c>
      <c r="AB108" s="2">
        <v>1.1459999999999999</v>
      </c>
      <c r="AC108" s="2">
        <v>5.3999999999999999E-2</v>
      </c>
      <c r="AE108" s="2">
        <v>1.0640000000000001</v>
      </c>
      <c r="AF108" s="2">
        <v>1.179</v>
      </c>
      <c r="AG108" s="2">
        <v>5.0000000000000001E-3</v>
      </c>
      <c r="AJ108" s="2">
        <v>5.8000000000000003E-2</v>
      </c>
      <c r="AK108" s="2">
        <v>0.438</v>
      </c>
      <c r="AL108" s="2">
        <v>2.4E-2</v>
      </c>
      <c r="AM108" s="2">
        <v>6.6219999999999999</v>
      </c>
      <c r="AN108" s="2">
        <v>5.2080000000000002</v>
      </c>
      <c r="AP108" s="2">
        <v>2.7E-2</v>
      </c>
      <c r="AQ108" s="12">
        <v>1E-3</v>
      </c>
      <c r="AR108" s="12">
        <v>1E-3</v>
      </c>
      <c r="AV108" s="12">
        <v>1E-3</v>
      </c>
      <c r="AX108" s="12">
        <v>0</v>
      </c>
      <c r="BA108" s="12">
        <v>1E-3</v>
      </c>
      <c r="BE108" s="12">
        <v>1E-3</v>
      </c>
      <c r="BL108" s="2">
        <v>1.0489999999999999</v>
      </c>
      <c r="BM108" s="2">
        <v>0.39</v>
      </c>
      <c r="BN108" s="2">
        <v>0.372</v>
      </c>
      <c r="BO108" s="2">
        <v>0.38700000000000001</v>
      </c>
      <c r="BP108" s="2">
        <v>0</v>
      </c>
      <c r="BQ108" s="2">
        <v>6.0000000000000001E-3</v>
      </c>
    </row>
    <row r="109" spans="1:84" x14ac:dyDescent="0.2">
      <c r="A109" s="2">
        <v>100</v>
      </c>
      <c r="B109" s="2">
        <v>100</v>
      </c>
      <c r="C109" s="2" t="s">
        <v>279</v>
      </c>
      <c r="F109" s="2" t="s">
        <v>280</v>
      </c>
      <c r="G109" s="2" t="s">
        <v>280</v>
      </c>
      <c r="H109" s="2" t="s">
        <v>550</v>
      </c>
      <c r="J109" s="2">
        <v>0</v>
      </c>
      <c r="K109" s="2">
        <v>25.344000000000001</v>
      </c>
      <c r="L109" s="2">
        <v>80.784999999999997</v>
      </c>
      <c r="M109" s="2">
        <v>55.441000000000003</v>
      </c>
      <c r="N109" s="2">
        <v>410731.12</v>
      </c>
      <c r="O109" s="2">
        <v>410731.12</v>
      </c>
      <c r="Q109" s="2">
        <v>6.5000000000000002E-2</v>
      </c>
      <c r="R109" s="2">
        <v>1.756</v>
      </c>
      <c r="S109" s="3">
        <v>215646.53200000001</v>
      </c>
      <c r="T109" s="2">
        <v>195000</v>
      </c>
      <c r="U109" s="2">
        <v>4.7210000000000001</v>
      </c>
      <c r="V109" s="2">
        <v>3.7930000000000001</v>
      </c>
      <c r="W109" s="2">
        <v>0.65100000000000002</v>
      </c>
      <c r="X109" s="2">
        <v>0.49199999999999999</v>
      </c>
      <c r="Z109" s="2">
        <v>3.5329999999999999</v>
      </c>
      <c r="AA109" s="2">
        <v>48.109000000000002</v>
      </c>
      <c r="AB109" s="2">
        <v>8.1530000000000005</v>
      </c>
      <c r="AC109" s="2">
        <v>0.123</v>
      </c>
      <c r="AE109" s="2">
        <v>1.3740000000000001</v>
      </c>
      <c r="AF109" s="2">
        <v>1.3919999999999999</v>
      </c>
      <c r="AG109" s="2">
        <v>2.5000000000000001E-2</v>
      </c>
      <c r="AI109" s="2">
        <v>8.0000000000000002E-3</v>
      </c>
      <c r="AJ109" s="2">
        <v>4.9429999999999996</v>
      </c>
      <c r="AK109" s="2">
        <v>0.45900000000000002</v>
      </c>
      <c r="AL109" s="2">
        <v>2.5999999999999999E-2</v>
      </c>
      <c r="AM109" s="2">
        <v>6.8129999999999997</v>
      </c>
      <c r="AN109" s="2">
        <v>5.3</v>
      </c>
      <c r="AP109" s="2">
        <v>6.8000000000000005E-2</v>
      </c>
      <c r="AV109" s="12">
        <v>0</v>
      </c>
      <c r="AX109" s="12">
        <v>0</v>
      </c>
      <c r="AY109" s="12">
        <v>0</v>
      </c>
      <c r="BB109" s="12">
        <v>0</v>
      </c>
      <c r="BC109" s="12">
        <v>7.0000000000000001E-3</v>
      </c>
      <c r="BD109" s="12">
        <v>3.0000000000000001E-3</v>
      </c>
      <c r="BE109" s="12">
        <v>3.3000000000000002E-2</v>
      </c>
      <c r="BG109" s="12">
        <v>6.0000000000000001E-3</v>
      </c>
      <c r="BJ109" s="2">
        <v>0</v>
      </c>
      <c r="BK109" s="2">
        <v>2.1000000000000001E-2</v>
      </c>
      <c r="BL109" s="2">
        <v>1.27</v>
      </c>
      <c r="BM109" s="2">
        <v>0.874</v>
      </c>
      <c r="BN109" s="2">
        <v>0.80300000000000005</v>
      </c>
      <c r="BO109" s="2">
        <v>0.86599999999999999</v>
      </c>
      <c r="BP109" s="2">
        <v>0</v>
      </c>
      <c r="BQ109" s="2">
        <v>3.5000000000000003E-2</v>
      </c>
    </row>
    <row r="110" spans="1:84" x14ac:dyDescent="0.2">
      <c r="A110" s="2">
        <v>101</v>
      </c>
      <c r="B110" s="2">
        <v>101</v>
      </c>
      <c r="C110" s="2" t="s">
        <v>281</v>
      </c>
      <c r="F110" s="2" t="s">
        <v>282</v>
      </c>
      <c r="G110" s="2" t="s">
        <v>282</v>
      </c>
      <c r="H110" s="2" t="s">
        <v>550</v>
      </c>
      <c r="J110" s="2">
        <v>0</v>
      </c>
      <c r="K110" s="2">
        <v>25.344000000000001</v>
      </c>
      <c r="L110" s="2">
        <v>80.784999999999997</v>
      </c>
      <c r="M110" s="2">
        <v>55.441000000000003</v>
      </c>
      <c r="N110" s="2">
        <v>407053.52399999998</v>
      </c>
      <c r="O110" s="2">
        <v>407053.52399999998</v>
      </c>
      <c r="Q110" s="2">
        <v>0.02</v>
      </c>
      <c r="R110" s="2">
        <v>0.97799999999999998</v>
      </c>
      <c r="S110" s="3">
        <v>211969.321</v>
      </c>
      <c r="T110" s="2">
        <v>195000</v>
      </c>
      <c r="U110" s="2">
        <v>4.7009999999999996</v>
      </c>
      <c r="V110" s="2">
        <v>1.4339999999999999</v>
      </c>
      <c r="W110" s="2">
        <v>0.47599999999999998</v>
      </c>
      <c r="X110" s="2">
        <v>0.45700000000000002</v>
      </c>
      <c r="Y110" s="2">
        <v>1.706</v>
      </c>
      <c r="Z110" s="2">
        <v>2.8479999999999999</v>
      </c>
      <c r="AA110" s="2">
        <v>61.201999999999998</v>
      </c>
      <c r="AB110" s="2">
        <v>0.85199999999999998</v>
      </c>
      <c r="AC110" s="2">
        <v>7.2999999999999995E-2</v>
      </c>
      <c r="AE110" s="2">
        <v>1.3340000000000001</v>
      </c>
      <c r="AF110" s="2">
        <v>1.3320000000000001</v>
      </c>
      <c r="AG110" s="2">
        <v>7.0000000000000001E-3</v>
      </c>
      <c r="AH110" s="2">
        <v>3.0000000000000001E-3</v>
      </c>
      <c r="AI110" s="2">
        <v>2E-3</v>
      </c>
      <c r="AJ110" s="2">
        <v>2.1949999999999998</v>
      </c>
      <c r="AK110" s="2">
        <v>0.434</v>
      </c>
      <c r="AL110" s="2">
        <v>2.4E-2</v>
      </c>
      <c r="AM110" s="2">
        <v>6.5250000000000004</v>
      </c>
      <c r="AN110" s="2">
        <v>5.1230000000000002</v>
      </c>
      <c r="AP110" s="2">
        <v>2.9000000000000001E-2</v>
      </c>
      <c r="AQ110" s="12">
        <v>1E-3</v>
      </c>
      <c r="AR110" s="12">
        <v>1E-3</v>
      </c>
      <c r="AT110" s="12">
        <v>0</v>
      </c>
      <c r="AW110" s="12">
        <v>0</v>
      </c>
      <c r="AX110" s="12">
        <v>1E-3</v>
      </c>
      <c r="AY110" s="12">
        <v>0</v>
      </c>
      <c r="BC110" s="12">
        <v>1E-3</v>
      </c>
      <c r="BJ110" s="2">
        <v>0</v>
      </c>
      <c r="BK110" s="2">
        <v>1.2E-2</v>
      </c>
      <c r="BL110" s="2">
        <v>0.86399999999999999</v>
      </c>
      <c r="BM110" s="2">
        <v>0.30199999999999999</v>
      </c>
      <c r="BN110" s="2">
        <v>0.28100000000000003</v>
      </c>
      <c r="BO110" s="2">
        <v>0.28399999999999997</v>
      </c>
      <c r="BQ110" s="2">
        <v>4.0000000000000001E-3</v>
      </c>
    </row>
    <row r="111" spans="1:84" x14ac:dyDescent="0.2">
      <c r="A111" s="2">
        <v>102</v>
      </c>
      <c r="B111" s="2">
        <v>102</v>
      </c>
      <c r="C111" s="2" t="s">
        <v>283</v>
      </c>
      <c r="F111" s="2" t="s">
        <v>284</v>
      </c>
      <c r="G111" s="2" t="s">
        <v>284</v>
      </c>
      <c r="H111" s="2" t="s">
        <v>550</v>
      </c>
      <c r="J111" s="2">
        <v>0</v>
      </c>
      <c r="K111" s="2">
        <v>25.344000000000001</v>
      </c>
      <c r="L111" s="2">
        <v>80.784999999999997</v>
      </c>
      <c r="M111" s="2">
        <v>55.441000000000003</v>
      </c>
      <c r="N111" s="2">
        <v>411614.61300000001</v>
      </c>
      <c r="O111" s="2">
        <v>411614.61300000001</v>
      </c>
      <c r="Q111" s="2">
        <v>5.3999999999999999E-2</v>
      </c>
      <c r="R111" s="2">
        <v>1.0820000000000001</v>
      </c>
      <c r="S111" s="3">
        <v>216497.772</v>
      </c>
      <c r="T111" s="2">
        <v>195000</v>
      </c>
      <c r="U111" s="2">
        <v>4.694</v>
      </c>
      <c r="V111" s="2">
        <v>1.202</v>
      </c>
      <c r="W111" s="2">
        <v>0.72099999999999997</v>
      </c>
      <c r="X111" s="2">
        <v>0.81100000000000005</v>
      </c>
      <c r="Y111" s="2">
        <v>3.9550000000000001</v>
      </c>
      <c r="Z111" s="2">
        <v>4.734</v>
      </c>
      <c r="AA111" s="2">
        <v>44.82</v>
      </c>
      <c r="AB111" s="2">
        <v>14.324</v>
      </c>
      <c r="AC111" s="2">
        <v>0.153</v>
      </c>
      <c r="AE111" s="2">
        <v>11.965</v>
      </c>
      <c r="AF111" s="2">
        <v>12.037000000000001</v>
      </c>
      <c r="AG111" s="2">
        <v>0.19</v>
      </c>
      <c r="AH111" s="2">
        <v>1.6E-2</v>
      </c>
      <c r="AI111" s="2">
        <v>4.0000000000000001E-3</v>
      </c>
      <c r="AJ111" s="2">
        <v>0.68100000000000005</v>
      </c>
      <c r="AK111" s="2">
        <v>0.46300000000000002</v>
      </c>
      <c r="AL111" s="2">
        <v>3.2000000000000001E-2</v>
      </c>
      <c r="AM111" s="2">
        <v>6.72</v>
      </c>
      <c r="AN111" s="2">
        <v>5.4169999999999998</v>
      </c>
      <c r="AP111" s="2">
        <v>1.4999999999999999E-2</v>
      </c>
      <c r="AQ111" s="12">
        <v>4.0000000000000001E-3</v>
      </c>
      <c r="AR111" s="12">
        <v>1.2E-2</v>
      </c>
      <c r="AS111" s="12">
        <v>2E-3</v>
      </c>
      <c r="AT111" s="12">
        <v>1.2E-2</v>
      </c>
      <c r="AU111" s="12">
        <v>8.0000000000000002E-3</v>
      </c>
      <c r="AV111" s="12">
        <v>1E-3</v>
      </c>
      <c r="AW111" s="12">
        <v>1E-3</v>
      </c>
      <c r="AX111" s="12">
        <v>1.0999999999999999E-2</v>
      </c>
      <c r="AY111" s="12">
        <v>4.0000000000000001E-3</v>
      </c>
      <c r="BA111" s="12">
        <v>2.4E-2</v>
      </c>
      <c r="BB111" s="12">
        <v>6.0000000000000001E-3</v>
      </c>
      <c r="BC111" s="12">
        <v>1.2999999999999999E-2</v>
      </c>
      <c r="BD111" s="12">
        <v>1E-3</v>
      </c>
      <c r="BE111" s="12">
        <v>2E-3</v>
      </c>
      <c r="BH111" s="2">
        <v>1E-3</v>
      </c>
      <c r="BJ111" s="2">
        <v>0</v>
      </c>
      <c r="BK111" s="2">
        <v>1.2999999999999999E-2</v>
      </c>
      <c r="BL111" s="2">
        <v>20.544</v>
      </c>
      <c r="BM111" s="2">
        <v>22.027000000000001</v>
      </c>
      <c r="BN111" s="2">
        <v>20.242999999999999</v>
      </c>
      <c r="BO111" s="2">
        <v>21.318999999999999</v>
      </c>
      <c r="BP111" s="2">
        <v>0</v>
      </c>
      <c r="BQ111" s="2">
        <v>2E-3</v>
      </c>
    </row>
    <row r="112" spans="1:84" x14ac:dyDescent="0.2">
      <c r="A112" s="2">
        <v>103</v>
      </c>
      <c r="B112" s="2">
        <v>103</v>
      </c>
      <c r="C112" s="2" t="s">
        <v>285</v>
      </c>
      <c r="F112" s="2" t="s">
        <v>286</v>
      </c>
      <c r="G112" s="2" t="s">
        <v>286</v>
      </c>
      <c r="H112" s="2" t="s">
        <v>550</v>
      </c>
      <c r="J112" s="2">
        <v>0</v>
      </c>
      <c r="K112" s="2">
        <v>25.344000000000001</v>
      </c>
      <c r="L112" s="2">
        <v>80.784999999999997</v>
      </c>
      <c r="M112" s="2">
        <v>55.441000000000003</v>
      </c>
      <c r="N112" s="2">
        <v>407283.73</v>
      </c>
      <c r="O112" s="2">
        <v>407283.73</v>
      </c>
      <c r="Q112" s="2">
        <v>4.7E-2</v>
      </c>
      <c r="R112" s="2">
        <v>1.248</v>
      </c>
      <c r="S112" s="3">
        <v>212201.50099999999</v>
      </c>
      <c r="T112" s="2">
        <v>195000</v>
      </c>
      <c r="U112" s="2">
        <v>4.6310000000000002</v>
      </c>
      <c r="V112" s="2">
        <v>2.1669999999999998</v>
      </c>
      <c r="W112" s="2">
        <v>0.52900000000000003</v>
      </c>
      <c r="X112" s="2">
        <v>0.45800000000000002</v>
      </c>
      <c r="Y112" s="2">
        <v>9.9000000000000005E-2</v>
      </c>
      <c r="Z112" s="2">
        <v>3.5230000000000001</v>
      </c>
      <c r="AA112" s="2">
        <v>57.439</v>
      </c>
      <c r="AB112" s="2">
        <v>2.7440000000000002</v>
      </c>
      <c r="AC112" s="2">
        <v>7.3999999999999996E-2</v>
      </c>
      <c r="AD112" s="2">
        <v>7.0000000000000001E-3</v>
      </c>
      <c r="AE112" s="2">
        <v>1.9419999999999999</v>
      </c>
      <c r="AF112" s="2">
        <v>2.024</v>
      </c>
      <c r="AG112" s="2">
        <v>2.4E-2</v>
      </c>
      <c r="AH112" s="2">
        <v>0.01</v>
      </c>
      <c r="AI112" s="2">
        <v>5.0000000000000001E-3</v>
      </c>
      <c r="AJ112" s="2">
        <v>0.995</v>
      </c>
      <c r="AK112" s="2">
        <v>0.39600000000000002</v>
      </c>
      <c r="AL112" s="2">
        <v>2.8000000000000001E-2</v>
      </c>
      <c r="AM112" s="2">
        <v>6.694</v>
      </c>
      <c r="AN112" s="2">
        <v>5.1920000000000002</v>
      </c>
      <c r="AP112" s="2">
        <v>0.104</v>
      </c>
      <c r="AQ112" s="12">
        <v>1E-3</v>
      </c>
      <c r="AR112" s="12">
        <v>0</v>
      </c>
      <c r="AW112" s="12">
        <v>0</v>
      </c>
      <c r="AX112" s="12">
        <v>0</v>
      </c>
      <c r="BB112" s="12">
        <v>1E-3</v>
      </c>
      <c r="BC112" s="12">
        <v>3.0000000000000001E-3</v>
      </c>
      <c r="BD112" s="12">
        <v>1E-3</v>
      </c>
      <c r="BE112" s="12">
        <v>8.0000000000000002E-3</v>
      </c>
      <c r="BG112" s="12">
        <v>1E-3</v>
      </c>
      <c r="BH112" s="2">
        <v>2E-3</v>
      </c>
      <c r="BL112" s="2">
        <v>0.79</v>
      </c>
      <c r="BM112" s="2">
        <v>0.46500000000000002</v>
      </c>
      <c r="BN112" s="2">
        <v>0.42499999999999999</v>
      </c>
      <c r="BO112" s="2">
        <v>0.44900000000000001</v>
      </c>
      <c r="BP112" s="2">
        <v>0</v>
      </c>
      <c r="BQ112" s="2">
        <v>1.9E-2</v>
      </c>
    </row>
    <row r="113" spans="1:84" x14ac:dyDescent="0.2">
      <c r="A113" s="2">
        <v>106</v>
      </c>
      <c r="B113" s="2">
        <v>106</v>
      </c>
      <c r="C113" s="2" t="s">
        <v>287</v>
      </c>
      <c r="F113" s="2" t="s">
        <v>288</v>
      </c>
      <c r="G113" s="2" t="s">
        <v>288</v>
      </c>
      <c r="H113" s="2" t="s">
        <v>550</v>
      </c>
      <c r="J113" s="2">
        <v>0</v>
      </c>
      <c r="K113" s="2">
        <v>25.344000000000001</v>
      </c>
      <c r="L113" s="2">
        <v>80.784999999999997</v>
      </c>
      <c r="M113" s="2">
        <v>55.441000000000003</v>
      </c>
      <c r="N113" s="2">
        <v>410505.49200000003</v>
      </c>
      <c r="O113" s="2">
        <v>410505.49200000003</v>
      </c>
      <c r="Q113" s="2">
        <v>4.9000000000000002E-2</v>
      </c>
      <c r="R113" s="2">
        <v>1.2250000000000001</v>
      </c>
      <c r="S113" s="3">
        <v>215422.033</v>
      </c>
      <c r="T113" s="2">
        <v>195000</v>
      </c>
      <c r="U113" s="2">
        <v>4.72</v>
      </c>
      <c r="W113" s="2">
        <v>0.93799999999999994</v>
      </c>
      <c r="X113" s="2">
        <v>0.48899999999999999</v>
      </c>
      <c r="Y113" s="2">
        <v>7.3999999999999996E-2</v>
      </c>
      <c r="Z113" s="2">
        <v>4.3419999999999996</v>
      </c>
      <c r="AA113" s="2">
        <v>56.945999999999998</v>
      </c>
      <c r="AB113" s="2">
        <v>3.7490000000000001</v>
      </c>
      <c r="AC113" s="2">
        <v>5.2999999999999999E-2</v>
      </c>
      <c r="AE113" s="2">
        <v>1.29</v>
      </c>
      <c r="AF113" s="2">
        <v>1.4319999999999999</v>
      </c>
      <c r="AG113" s="2">
        <v>2.4E-2</v>
      </c>
      <c r="AH113" s="2">
        <v>3.7999999999999999E-2</v>
      </c>
      <c r="AI113" s="2">
        <v>0.02</v>
      </c>
      <c r="AJ113" s="2">
        <v>3.3570000000000002</v>
      </c>
      <c r="AK113" s="2">
        <v>0.43</v>
      </c>
      <c r="AL113" s="2">
        <v>2.5000000000000001E-2</v>
      </c>
      <c r="AM113" s="2">
        <v>6.6539999999999999</v>
      </c>
      <c r="AN113" s="2">
        <v>5.1630000000000003</v>
      </c>
      <c r="AP113" s="2">
        <v>0.04</v>
      </c>
      <c r="AQ113" s="12">
        <v>1E-3</v>
      </c>
      <c r="AW113" s="12">
        <v>0</v>
      </c>
      <c r="BA113" s="12">
        <v>1E-3</v>
      </c>
      <c r="BB113" s="12">
        <v>0</v>
      </c>
      <c r="BC113" s="12">
        <v>2E-3</v>
      </c>
      <c r="BD113" s="12">
        <v>1E-3</v>
      </c>
      <c r="BE113" s="12">
        <v>7.0000000000000001E-3</v>
      </c>
      <c r="BG113" s="12">
        <v>1E-3</v>
      </c>
      <c r="BH113" s="2">
        <v>2E-3</v>
      </c>
      <c r="BK113" s="2">
        <v>1.2E-2</v>
      </c>
      <c r="BL113" s="2">
        <v>0.66200000000000003</v>
      </c>
      <c r="BM113" s="2">
        <v>0.32200000000000001</v>
      </c>
      <c r="BN113" s="2">
        <v>0.28899999999999998</v>
      </c>
      <c r="BO113" s="2">
        <v>0.29399999999999998</v>
      </c>
      <c r="BQ113" s="2">
        <v>2.3E-2</v>
      </c>
    </row>
    <row r="114" spans="1:84" x14ac:dyDescent="0.2">
      <c r="A114" s="2">
        <v>107</v>
      </c>
      <c r="B114" s="2">
        <v>107</v>
      </c>
      <c r="C114" s="2" t="s">
        <v>289</v>
      </c>
      <c r="F114" s="2" t="s">
        <v>290</v>
      </c>
      <c r="G114" s="2" t="s">
        <v>290</v>
      </c>
      <c r="H114" s="2" t="s">
        <v>550</v>
      </c>
      <c r="J114" s="2">
        <v>0</v>
      </c>
      <c r="K114" s="2">
        <v>25.344000000000001</v>
      </c>
      <c r="L114" s="2">
        <v>80.784999999999997</v>
      </c>
      <c r="M114" s="2">
        <v>55.441000000000003</v>
      </c>
      <c r="N114" s="2">
        <v>410047.68400000001</v>
      </c>
      <c r="O114" s="2">
        <v>410047.68400000001</v>
      </c>
      <c r="Q114" s="2">
        <v>9.0999999999999998E-2</v>
      </c>
      <c r="R114" s="2">
        <v>1.8120000000000001</v>
      </c>
      <c r="S114" s="3">
        <v>214956.92800000001</v>
      </c>
      <c r="T114" s="2">
        <v>195000</v>
      </c>
      <c r="U114" s="2">
        <v>4.5540000000000003</v>
      </c>
      <c r="V114" s="2">
        <v>4.6420000000000003</v>
      </c>
      <c r="W114" s="2">
        <v>0.7</v>
      </c>
      <c r="X114" s="2">
        <v>0.46700000000000003</v>
      </c>
      <c r="Z114" s="2">
        <v>3.7530000000000001</v>
      </c>
      <c r="AA114" s="2">
        <v>56.466999999999999</v>
      </c>
      <c r="AB114" s="2">
        <v>4.1529999999999996</v>
      </c>
      <c r="AC114" s="2">
        <v>0.14299999999999999</v>
      </c>
      <c r="AE114" s="2">
        <v>1.502</v>
      </c>
      <c r="AF114" s="2">
        <v>1.429</v>
      </c>
      <c r="AG114" s="2">
        <v>3.5000000000000003E-2</v>
      </c>
      <c r="AH114" s="2">
        <v>1.6E-2</v>
      </c>
      <c r="AI114" s="2">
        <v>1.7000000000000001E-2</v>
      </c>
      <c r="AJ114" s="2">
        <v>5.9009999999999998</v>
      </c>
      <c r="AK114" s="2">
        <v>0.38700000000000001</v>
      </c>
      <c r="AL114" s="2">
        <v>0.03</v>
      </c>
      <c r="AM114" s="2">
        <v>6.6369999999999996</v>
      </c>
      <c r="AN114" s="2">
        <v>5.2119999999999997</v>
      </c>
      <c r="AP114" s="2">
        <v>6.5000000000000002E-2</v>
      </c>
      <c r="AT114" s="12">
        <v>1E-3</v>
      </c>
      <c r="AW114" s="12">
        <v>0</v>
      </c>
      <c r="BA114" s="12">
        <v>2E-3</v>
      </c>
      <c r="BB114" s="12">
        <v>1E-3</v>
      </c>
      <c r="BC114" s="12">
        <v>5.0000000000000001E-3</v>
      </c>
      <c r="BD114" s="12">
        <v>2E-3</v>
      </c>
      <c r="BE114" s="12">
        <v>2.7E-2</v>
      </c>
      <c r="BG114" s="12">
        <v>3.0000000000000001E-3</v>
      </c>
      <c r="BH114" s="2">
        <v>0</v>
      </c>
      <c r="BJ114" s="2">
        <v>0</v>
      </c>
      <c r="BK114" s="2">
        <v>2.1999999999999999E-2</v>
      </c>
      <c r="BL114" s="2">
        <v>1.1559999999999999</v>
      </c>
      <c r="BM114" s="2">
        <v>0.83399999999999996</v>
      </c>
      <c r="BN114" s="2">
        <v>0.745</v>
      </c>
      <c r="BO114" s="2">
        <v>0.78800000000000003</v>
      </c>
      <c r="BP114" s="2">
        <v>0</v>
      </c>
      <c r="BQ114" s="2">
        <v>0.03</v>
      </c>
    </row>
    <row r="115" spans="1:84" x14ac:dyDescent="0.2">
      <c r="A115" s="2">
        <v>108</v>
      </c>
      <c r="B115" s="2">
        <v>108</v>
      </c>
      <c r="C115" s="2" t="s">
        <v>291</v>
      </c>
      <c r="F115" s="2" t="s">
        <v>292</v>
      </c>
      <c r="G115" s="2" t="s">
        <v>292</v>
      </c>
      <c r="H115" s="2" t="s">
        <v>550</v>
      </c>
      <c r="J115" s="2">
        <v>0</v>
      </c>
      <c r="K115" s="2">
        <v>25.344000000000001</v>
      </c>
      <c r="L115" s="2">
        <v>80.784999999999997</v>
      </c>
      <c r="M115" s="2">
        <v>55.441000000000003</v>
      </c>
      <c r="N115" s="2">
        <v>409241.67700000003</v>
      </c>
      <c r="O115" s="2">
        <v>409241.67700000003</v>
      </c>
      <c r="Q115" s="2">
        <v>4.7E-2</v>
      </c>
      <c r="R115" s="2">
        <v>1.3580000000000001</v>
      </c>
      <c r="S115" s="3">
        <v>214159.883</v>
      </c>
      <c r="T115" s="2">
        <v>195000</v>
      </c>
      <c r="U115" s="2">
        <v>4.59</v>
      </c>
      <c r="V115" s="2">
        <v>2.5470000000000002</v>
      </c>
      <c r="W115" s="2">
        <v>0.46800000000000003</v>
      </c>
      <c r="X115" s="2">
        <v>0.51200000000000001</v>
      </c>
      <c r="Z115" s="2">
        <v>4.8049999999999997</v>
      </c>
      <c r="AA115" s="2">
        <v>56.381999999999998</v>
      </c>
      <c r="AB115" s="2">
        <v>2.8519999999999999</v>
      </c>
      <c r="AC115" s="2">
        <v>0.11600000000000001</v>
      </c>
      <c r="AD115" s="2">
        <v>7.0000000000000001E-3</v>
      </c>
      <c r="AE115" s="2">
        <v>1.3080000000000001</v>
      </c>
      <c r="AF115" s="2">
        <v>1.3939999999999999</v>
      </c>
      <c r="AG115" s="2">
        <v>2.3E-2</v>
      </c>
      <c r="AH115" s="2">
        <v>2.1000000000000001E-2</v>
      </c>
      <c r="AI115" s="2">
        <v>6.0000000000000001E-3</v>
      </c>
      <c r="AJ115" s="2">
        <v>0.68200000000000005</v>
      </c>
      <c r="AK115" s="2">
        <v>0.38100000000000001</v>
      </c>
      <c r="AL115" s="2">
        <v>2.4E-2</v>
      </c>
      <c r="AM115" s="2">
        <v>6.4109999999999996</v>
      </c>
      <c r="AN115" s="2">
        <v>5.0620000000000003</v>
      </c>
      <c r="AO115" s="2">
        <v>1.4E-2</v>
      </c>
      <c r="AP115" s="2">
        <v>2.5000000000000001E-2</v>
      </c>
      <c r="AS115" s="12">
        <v>0</v>
      </c>
      <c r="AT115" s="12">
        <v>1E-3</v>
      </c>
      <c r="BA115" s="12">
        <v>1E-3</v>
      </c>
      <c r="BB115" s="12">
        <v>0</v>
      </c>
      <c r="BC115" s="12">
        <v>4.0000000000000001E-3</v>
      </c>
      <c r="BD115" s="12">
        <v>2E-3</v>
      </c>
      <c r="BE115" s="12">
        <v>1.4E-2</v>
      </c>
      <c r="BG115" s="12">
        <v>2E-3</v>
      </c>
      <c r="BH115" s="2">
        <v>1E-3</v>
      </c>
      <c r="BL115" s="2">
        <v>0.76300000000000001</v>
      </c>
      <c r="BM115" s="2">
        <v>0.45100000000000001</v>
      </c>
      <c r="BN115" s="2">
        <v>0.42399999999999999</v>
      </c>
      <c r="BO115" s="2">
        <v>0.435</v>
      </c>
      <c r="BP115" s="2">
        <v>0</v>
      </c>
      <c r="BQ115" s="2">
        <v>0.02</v>
      </c>
    </row>
    <row r="117" spans="1:84" x14ac:dyDescent="0.2">
      <c r="A117" s="10"/>
      <c r="B117" s="10"/>
      <c r="C117" s="10"/>
      <c r="D117" s="10"/>
      <c r="E117" s="10"/>
      <c r="F117" s="10" t="s">
        <v>293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4">
        <f t="shared" ref="P117:BQ117" si="16">AVERAGE(P105:P115)</f>
        <v>3.0000000000000001E-3</v>
      </c>
      <c r="Q117" s="4">
        <f t="shared" si="16"/>
        <v>5.4555555555555552E-2</v>
      </c>
      <c r="R117" s="4">
        <f t="shared" si="16"/>
        <v>1.3643636363636364</v>
      </c>
      <c r="S117" s="6">
        <f t="shared" si="16"/>
        <v>213428.88154545453</v>
      </c>
      <c r="T117" s="4">
        <f t="shared" si="16"/>
        <v>195000</v>
      </c>
      <c r="U117" s="4">
        <f t="shared" si="16"/>
        <v>4.6573636363636375</v>
      </c>
      <c r="V117" s="4">
        <f t="shared" si="16"/>
        <v>2.7290000000000001</v>
      </c>
      <c r="W117" s="4">
        <f t="shared" si="16"/>
        <v>0.62645454545454549</v>
      </c>
      <c r="X117" s="4">
        <f t="shared" si="16"/>
        <v>0.5304545454545454</v>
      </c>
      <c r="Y117" s="4">
        <f t="shared" si="16"/>
        <v>0.9900000000000001</v>
      </c>
      <c r="Z117" s="4">
        <f t="shared" si="16"/>
        <v>3.7044545454545457</v>
      </c>
      <c r="AA117" s="4">
        <f t="shared" si="16"/>
        <v>55.519818181818181</v>
      </c>
      <c r="AB117" s="4">
        <f t="shared" si="16"/>
        <v>5.8311818181818182</v>
      </c>
      <c r="AC117" s="4">
        <f t="shared" si="16"/>
        <v>0.10490909090909092</v>
      </c>
      <c r="AD117" s="4">
        <f t="shared" si="16"/>
        <v>8.2500000000000004E-3</v>
      </c>
      <c r="AE117" s="4">
        <f t="shared" si="16"/>
        <v>3.0317272727272733</v>
      </c>
      <c r="AF117" s="4">
        <f t="shared" si="16"/>
        <v>3.0625454545454542</v>
      </c>
      <c r="AG117" s="4">
        <f t="shared" si="16"/>
        <v>5.972727272727274E-2</v>
      </c>
      <c r="AH117" s="4">
        <f t="shared" si="16"/>
        <v>1.7750000000000002E-2</v>
      </c>
      <c r="AI117" s="4">
        <f t="shared" si="16"/>
        <v>1.2900000000000003E-2</v>
      </c>
      <c r="AJ117" s="4">
        <f t="shared" si="16"/>
        <v>2.2481818181818181</v>
      </c>
      <c r="AK117" s="4">
        <f t="shared" si="16"/>
        <v>0.42200000000000004</v>
      </c>
      <c r="AL117" s="4">
        <f t="shared" si="16"/>
        <v>2.6636363636363639E-2</v>
      </c>
      <c r="AM117" s="4">
        <f t="shared" si="16"/>
        <v>6.6216363636363642</v>
      </c>
      <c r="AN117" s="4">
        <f t="shared" si="16"/>
        <v>5.2529090909090916</v>
      </c>
      <c r="AO117" s="4">
        <f t="shared" si="16"/>
        <v>1.4E-2</v>
      </c>
      <c r="AP117" s="4">
        <f t="shared" si="16"/>
        <v>5.2363636363636369E-2</v>
      </c>
      <c r="AQ117" s="14">
        <f t="shared" si="16"/>
        <v>1.2857142857142859E-3</v>
      </c>
      <c r="AR117" s="14">
        <f t="shared" si="16"/>
        <v>2.4285714285714288E-3</v>
      </c>
      <c r="AS117" s="14">
        <f t="shared" si="16"/>
        <v>1E-3</v>
      </c>
      <c r="AT117" s="14">
        <f t="shared" si="16"/>
        <v>3.0000000000000005E-3</v>
      </c>
      <c r="AU117" s="14">
        <f t="shared" si="16"/>
        <v>6.0000000000000001E-3</v>
      </c>
      <c r="AV117" s="14">
        <f t="shared" si="16"/>
        <v>6.0000000000000006E-4</v>
      </c>
      <c r="AW117" s="14">
        <f t="shared" si="16"/>
        <v>2.8571428571428574E-4</v>
      </c>
      <c r="AX117" s="14">
        <f t="shared" si="16"/>
        <v>4.2857142857142859E-3</v>
      </c>
      <c r="AY117" s="14">
        <f t="shared" si="16"/>
        <v>1.6000000000000001E-3</v>
      </c>
      <c r="AZ117" s="14" t="e">
        <f t="shared" si="16"/>
        <v>#DIV/0!</v>
      </c>
      <c r="BA117" s="14">
        <f t="shared" si="16"/>
        <v>8.0000000000000019E-3</v>
      </c>
      <c r="BB117" s="14">
        <f t="shared" si="16"/>
        <v>1.7777777777777779E-3</v>
      </c>
      <c r="BC117" s="14">
        <f t="shared" si="16"/>
        <v>6.0999999999999995E-3</v>
      </c>
      <c r="BD117" s="14">
        <f t="shared" si="16"/>
        <v>1.7777777777777783E-3</v>
      </c>
      <c r="BE117" s="14">
        <f t="shared" si="16"/>
        <v>1.3100000000000004E-2</v>
      </c>
      <c r="BF117" s="14" t="e">
        <f t="shared" si="16"/>
        <v>#DIV/0!</v>
      </c>
      <c r="BG117" s="14">
        <f t="shared" si="16"/>
        <v>2E-3</v>
      </c>
      <c r="BH117" s="4">
        <f t="shared" si="16"/>
        <v>1.1666666666666668E-3</v>
      </c>
      <c r="BI117" s="4" t="e">
        <f t="shared" si="16"/>
        <v>#DIV/0!</v>
      </c>
      <c r="BJ117" s="4">
        <f t="shared" si="16"/>
        <v>0</v>
      </c>
      <c r="BK117" s="4">
        <f t="shared" si="16"/>
        <v>1.5875E-2</v>
      </c>
      <c r="BL117" s="4">
        <f t="shared" si="16"/>
        <v>3.7177272727272723</v>
      </c>
      <c r="BM117" s="4">
        <f t="shared" si="16"/>
        <v>3.5182727272727288</v>
      </c>
      <c r="BN117" s="4">
        <f t="shared" si="16"/>
        <v>3.2528181818181809</v>
      </c>
      <c r="BO117" s="4">
        <f t="shared" si="16"/>
        <v>3.4285454545454539</v>
      </c>
      <c r="BP117" s="4">
        <f t="shared" si="16"/>
        <v>0</v>
      </c>
      <c r="BQ117" s="4">
        <f t="shared" si="16"/>
        <v>2.009090909090909E-2</v>
      </c>
      <c r="BR117" s="4"/>
      <c r="BS117" s="10"/>
      <c r="BT117" s="10">
        <v>3.0023876660400179</v>
      </c>
      <c r="BU117" s="10">
        <v>4.5572704023989134E-4</v>
      </c>
      <c r="BV117" s="10">
        <v>1.7644699923762253</v>
      </c>
      <c r="BW117" s="10">
        <v>0.17991289572101338</v>
      </c>
      <c r="BX117" s="10">
        <v>8.9587268044285585E-4</v>
      </c>
      <c r="BY117" s="10">
        <v>6.9741107084004498E-4</v>
      </c>
      <c r="BZ117" s="10">
        <v>2.076334993341558</v>
      </c>
      <c r="CA117" s="10">
        <v>1.0269421326203603E-3</v>
      </c>
      <c r="CB117" s="2">
        <v>7.1876132756614191E-4</v>
      </c>
      <c r="CC117" s="2">
        <v>0</v>
      </c>
      <c r="CD117" s="2">
        <v>4.1876495490447539E-4</v>
      </c>
      <c r="CE117" s="2">
        <v>7.026900261730523</v>
      </c>
      <c r="CF117" s="2">
        <v>1.9443828880972389</v>
      </c>
    </row>
    <row r="118" spans="1:84" x14ac:dyDescent="0.2">
      <c r="F118" s="2" t="s">
        <v>294</v>
      </c>
      <c r="P118" s="15" t="e">
        <f t="shared" ref="P118:BQ118" si="17">2*STDEV(P105:P115)</f>
        <v>#DIV/0!</v>
      </c>
      <c r="Q118" s="15">
        <f t="shared" si="17"/>
        <v>3.9103850336138446E-2</v>
      </c>
      <c r="R118" s="15">
        <f t="shared" si="17"/>
        <v>0.68254774058802536</v>
      </c>
      <c r="S118" s="3">
        <f t="shared" si="17"/>
        <v>3927.723461091769</v>
      </c>
      <c r="T118" s="15">
        <f t="shared" si="17"/>
        <v>0</v>
      </c>
      <c r="U118" s="15">
        <f t="shared" si="17"/>
        <v>0.19277400805559367</v>
      </c>
      <c r="V118" s="15">
        <f t="shared" si="17"/>
        <v>2.4296468879242523</v>
      </c>
      <c r="W118" s="15">
        <f t="shared" si="17"/>
        <v>0.31840020557325449</v>
      </c>
      <c r="X118" s="15">
        <f t="shared" si="17"/>
        <v>0.23465270275258132</v>
      </c>
      <c r="Y118" s="15">
        <f t="shared" si="17"/>
        <v>3.18660245402529</v>
      </c>
      <c r="Z118" s="15">
        <f t="shared" si="17"/>
        <v>1.4722055192496326</v>
      </c>
      <c r="AA118" s="15">
        <f t="shared" si="17"/>
        <v>13.457278233526415</v>
      </c>
      <c r="AB118" s="15">
        <f t="shared" si="17"/>
        <v>12.563615811323801</v>
      </c>
      <c r="AC118" s="15">
        <f t="shared" si="17"/>
        <v>8.2725834153326128E-2</v>
      </c>
      <c r="AD118" s="15">
        <f t="shared" si="17"/>
        <v>5.0000000000000001E-3</v>
      </c>
      <c r="AE118" s="15">
        <f t="shared" si="17"/>
        <v>7.2359149298984473</v>
      </c>
      <c r="AF118" s="15">
        <f t="shared" si="17"/>
        <v>7.2036040626140121</v>
      </c>
      <c r="AG118" s="15">
        <f t="shared" si="17"/>
        <v>0.18525893427112416</v>
      </c>
      <c r="AH118" s="15">
        <f t="shared" si="17"/>
        <v>2.1850138933850537E-2</v>
      </c>
      <c r="AI118" s="15">
        <f t="shared" si="17"/>
        <v>2.4284425736124236E-2</v>
      </c>
      <c r="AJ118" s="15">
        <f t="shared" si="17"/>
        <v>3.7099763684618607</v>
      </c>
      <c r="AK118" s="15">
        <f t="shared" si="17"/>
        <v>5.7751190463920306E-2</v>
      </c>
      <c r="AL118" s="15">
        <f t="shared" si="17"/>
        <v>6.5282602443669339E-3</v>
      </c>
      <c r="AM118" s="15">
        <f t="shared" si="17"/>
        <v>0.23042269458935283</v>
      </c>
      <c r="AN118" s="15">
        <f t="shared" si="17"/>
        <v>0.23937494362686221</v>
      </c>
      <c r="AO118" s="15" t="e">
        <f t="shared" si="17"/>
        <v>#DIV/0!</v>
      </c>
      <c r="AP118" s="15">
        <f t="shared" si="17"/>
        <v>5.6528030054285291E-2</v>
      </c>
      <c r="AQ118" s="12">
        <f t="shared" si="17"/>
        <v>2.5071326821120348E-3</v>
      </c>
      <c r="AR118" s="12">
        <f t="shared" si="17"/>
        <v>8.7068664747728727E-3</v>
      </c>
      <c r="AS118" s="12">
        <f t="shared" si="17"/>
        <v>2E-3</v>
      </c>
      <c r="AT118" s="12">
        <f t="shared" si="17"/>
        <v>1.0099504938362078E-2</v>
      </c>
      <c r="AU118" s="12">
        <f t="shared" si="17"/>
        <v>5.6568542494923775E-3</v>
      </c>
      <c r="AV118" s="12">
        <f t="shared" si="17"/>
        <v>1.0954451150103322E-3</v>
      </c>
      <c r="AW118" s="12">
        <f t="shared" si="17"/>
        <v>9.7590007294853331E-4</v>
      </c>
      <c r="AX118" s="12">
        <f t="shared" si="17"/>
        <v>1.3745995087747593E-2</v>
      </c>
      <c r="AY118" s="12">
        <f t="shared" si="17"/>
        <v>4.3817804600413289E-3</v>
      </c>
      <c r="AZ118" s="12" t="e">
        <f t="shared" si="17"/>
        <v>#DIV/0!</v>
      </c>
      <c r="BA118" s="12">
        <f t="shared" si="17"/>
        <v>2.3266571155486863E-2</v>
      </c>
      <c r="BB118" s="12">
        <f t="shared" si="17"/>
        <v>6.0644684662200833E-3</v>
      </c>
      <c r="BC118" s="12">
        <f t="shared" si="17"/>
        <v>1.3214470183182607E-2</v>
      </c>
      <c r="BD118" s="12">
        <f t="shared" si="17"/>
        <v>2.1858128414339998E-3</v>
      </c>
      <c r="BE118" s="12">
        <f t="shared" si="17"/>
        <v>2.2909483722782672E-2</v>
      </c>
      <c r="BF118" s="12" t="e">
        <f t="shared" si="17"/>
        <v>#DIV/0!</v>
      </c>
      <c r="BG118" s="12">
        <f t="shared" si="17"/>
        <v>3.703280399090206E-3</v>
      </c>
      <c r="BH118" s="15">
        <f t="shared" si="17"/>
        <v>1.5055453054181622E-3</v>
      </c>
      <c r="BI118" s="15" t="e">
        <f t="shared" si="17"/>
        <v>#DIV/0!</v>
      </c>
      <c r="BJ118" s="15">
        <f t="shared" si="17"/>
        <v>0</v>
      </c>
      <c r="BK118" s="15">
        <f t="shared" si="17"/>
        <v>8.3109222455410147E-3</v>
      </c>
      <c r="BL118" s="15">
        <f t="shared" si="17"/>
        <v>12.887415104384869</v>
      </c>
      <c r="BM118" s="15">
        <f t="shared" si="17"/>
        <v>14.134568634122772</v>
      </c>
      <c r="BN118" s="15">
        <f t="shared" si="17"/>
        <v>13.036918096488348</v>
      </c>
      <c r="BO118" s="15">
        <f t="shared" si="17"/>
        <v>13.737967167339901</v>
      </c>
      <c r="BP118" s="15">
        <f t="shared" si="17"/>
        <v>0</v>
      </c>
      <c r="BQ118" s="15">
        <f t="shared" si="17"/>
        <v>2.5257942045298087E-2</v>
      </c>
      <c r="BR118" s="15"/>
    </row>
    <row r="121" spans="1:84" x14ac:dyDescent="0.2">
      <c r="A121" s="2">
        <v>110</v>
      </c>
      <c r="B121" s="2">
        <v>110</v>
      </c>
      <c r="C121" s="2" t="s">
        <v>172</v>
      </c>
      <c r="E121" s="2" t="s">
        <v>173</v>
      </c>
      <c r="F121" s="2" t="s">
        <v>174</v>
      </c>
      <c r="G121" s="2" t="s">
        <v>174</v>
      </c>
      <c r="H121" s="2" t="s">
        <v>550</v>
      </c>
      <c r="J121" s="2">
        <v>0</v>
      </c>
      <c r="K121" s="2">
        <v>25.344000000000001</v>
      </c>
      <c r="L121" s="2">
        <v>80.784999999999997</v>
      </c>
      <c r="M121" s="2">
        <v>55.441000000000003</v>
      </c>
      <c r="N121" s="2">
        <v>409885.23</v>
      </c>
      <c r="O121" s="2">
        <v>409885.23</v>
      </c>
      <c r="P121" s="2">
        <v>6.0000000000000001E-3</v>
      </c>
      <c r="Q121" s="2">
        <v>0.21099999999999999</v>
      </c>
      <c r="R121" s="2">
        <v>1.083</v>
      </c>
      <c r="S121" s="3">
        <v>213976.33</v>
      </c>
      <c r="T121" s="2">
        <v>195800</v>
      </c>
      <c r="U121" s="2">
        <v>5.9539999999999997</v>
      </c>
      <c r="V121" s="2">
        <v>49.268999999999998</v>
      </c>
      <c r="W121" s="2">
        <v>1.4570000000000001</v>
      </c>
      <c r="X121" s="2">
        <v>0.434</v>
      </c>
      <c r="Z121" s="2">
        <v>3.0089999999999999</v>
      </c>
      <c r="AA121" s="2">
        <v>37.006999999999998</v>
      </c>
      <c r="AB121" s="2">
        <v>1.2370000000000001</v>
      </c>
      <c r="AD121" s="2">
        <v>2.8000000000000001E-2</v>
      </c>
      <c r="AE121" s="2">
        <v>2.4</v>
      </c>
      <c r="AF121" s="2">
        <v>2.4820000000000002</v>
      </c>
      <c r="AG121" s="2">
        <v>0.54400000000000004</v>
      </c>
      <c r="AH121" s="2">
        <v>0.251</v>
      </c>
      <c r="AI121" s="2">
        <v>0.17499999999999999</v>
      </c>
      <c r="AJ121" s="2">
        <v>8.9999999999999993E-3</v>
      </c>
      <c r="AK121" s="2">
        <v>0.25700000000000001</v>
      </c>
      <c r="AL121" s="2">
        <v>9.7000000000000003E-2</v>
      </c>
      <c r="AM121" s="2">
        <v>6.1980000000000004</v>
      </c>
      <c r="AN121" s="2">
        <v>4.8840000000000003</v>
      </c>
      <c r="AP121" s="2">
        <v>0.16</v>
      </c>
      <c r="AR121" s="12">
        <v>1.0999999999999999E-2</v>
      </c>
      <c r="AT121" s="12">
        <v>1.9E-2</v>
      </c>
      <c r="AU121" s="12">
        <v>1.7000000000000001E-2</v>
      </c>
      <c r="AV121" s="12">
        <v>1.6E-2</v>
      </c>
      <c r="AW121" s="12">
        <v>8.0000000000000002E-3</v>
      </c>
      <c r="AX121" s="12">
        <v>0.03</v>
      </c>
      <c r="AY121" s="12">
        <v>8.9999999999999993E-3</v>
      </c>
      <c r="BA121" s="12">
        <v>7.1999999999999995E-2</v>
      </c>
      <c r="BB121" s="12">
        <v>1.4E-2</v>
      </c>
      <c r="BC121" s="12">
        <v>5.2999999999999999E-2</v>
      </c>
      <c r="BD121" s="12">
        <v>8.0000000000000002E-3</v>
      </c>
      <c r="BE121" s="12">
        <v>6.5000000000000002E-2</v>
      </c>
      <c r="BG121" s="12">
        <v>6.0000000000000001E-3</v>
      </c>
      <c r="BL121" s="2">
        <v>0.63800000000000001</v>
      </c>
      <c r="BM121" s="2">
        <v>2.7E-2</v>
      </c>
      <c r="BN121" s="2">
        <v>2.5000000000000001E-2</v>
      </c>
      <c r="BO121" s="2">
        <v>0.03</v>
      </c>
      <c r="BP121" s="2">
        <v>5.0000000000000001E-3</v>
      </c>
    </row>
    <row r="122" spans="1:84" x14ac:dyDescent="0.2">
      <c r="A122" s="2">
        <v>111</v>
      </c>
      <c r="B122" s="2">
        <v>111</v>
      </c>
      <c r="C122" s="2" t="s">
        <v>175</v>
      </c>
      <c r="F122" s="2" t="s">
        <v>176</v>
      </c>
      <c r="G122" s="2" t="s">
        <v>176</v>
      </c>
      <c r="H122" s="2" t="s">
        <v>550</v>
      </c>
      <c r="J122" s="2">
        <v>0</v>
      </c>
      <c r="K122" s="2">
        <v>25.344000000000001</v>
      </c>
      <c r="L122" s="2">
        <v>80.784999999999997</v>
      </c>
      <c r="M122" s="2">
        <v>55.441000000000003</v>
      </c>
      <c r="N122" s="2">
        <v>411307.19400000002</v>
      </c>
      <c r="O122" s="2">
        <v>411307.19400000002</v>
      </c>
      <c r="P122" s="2">
        <v>0.111</v>
      </c>
      <c r="Q122" s="2">
        <v>0.40500000000000003</v>
      </c>
      <c r="R122" s="2">
        <v>3.0009999999999999</v>
      </c>
      <c r="S122" s="3">
        <v>215065.84400000001</v>
      </c>
      <c r="T122" s="2">
        <v>196000</v>
      </c>
      <c r="U122" s="2">
        <v>5.9939999999999998</v>
      </c>
      <c r="V122" s="2">
        <v>186.97800000000001</v>
      </c>
      <c r="W122" s="2">
        <v>0.77800000000000002</v>
      </c>
      <c r="X122" s="2">
        <v>0.46300000000000002</v>
      </c>
      <c r="Z122" s="2">
        <v>3.5</v>
      </c>
      <c r="AA122" s="2">
        <v>23.445</v>
      </c>
      <c r="AB122" s="2">
        <v>1.476</v>
      </c>
      <c r="AD122" s="2">
        <v>2.4E-2</v>
      </c>
      <c r="AE122" s="2">
        <v>5.4930000000000003</v>
      </c>
      <c r="AF122" s="2">
        <v>5.7729999999999997</v>
      </c>
      <c r="AG122" s="2">
        <v>0.95499999999999996</v>
      </c>
      <c r="AH122" s="2">
        <v>0.72</v>
      </c>
      <c r="AI122" s="2">
        <v>0.27100000000000002</v>
      </c>
      <c r="AJ122" s="2">
        <v>1.4E-2</v>
      </c>
      <c r="AK122" s="2">
        <v>0.29299999999999998</v>
      </c>
      <c r="AL122" s="2">
        <v>0.14199999999999999</v>
      </c>
      <c r="AM122" s="2">
        <v>6.718</v>
      </c>
      <c r="AN122" s="2">
        <v>5.3159999999999998</v>
      </c>
      <c r="AP122" s="2">
        <v>0.81499999999999995</v>
      </c>
      <c r="AQ122" s="12">
        <v>5.0000000000000001E-3</v>
      </c>
      <c r="AR122" s="12">
        <v>8.0000000000000002E-3</v>
      </c>
      <c r="AS122" s="12">
        <v>2E-3</v>
      </c>
      <c r="AT122" s="12">
        <v>0.01</v>
      </c>
      <c r="AU122" s="12">
        <v>1.7999999999999999E-2</v>
      </c>
      <c r="AV122" s="12">
        <v>0.02</v>
      </c>
      <c r="AW122" s="12">
        <v>1.6E-2</v>
      </c>
      <c r="AX122" s="12">
        <v>5.6000000000000001E-2</v>
      </c>
      <c r="AY122" s="12">
        <v>1.0999999999999999E-2</v>
      </c>
      <c r="BA122" s="12">
        <v>0.11600000000000001</v>
      </c>
      <c r="BB122" s="12">
        <v>0.03</v>
      </c>
      <c r="BC122" s="12">
        <v>9.5000000000000001E-2</v>
      </c>
      <c r="BD122" s="12">
        <v>1.2999999999999999E-2</v>
      </c>
      <c r="BE122" s="12">
        <v>0.105</v>
      </c>
      <c r="BG122" s="12">
        <v>1.4999999999999999E-2</v>
      </c>
      <c r="BH122" s="2">
        <v>0.01</v>
      </c>
      <c r="BJ122" s="2">
        <v>8.0000000000000002E-3</v>
      </c>
      <c r="BK122" s="2">
        <v>0.20599999999999999</v>
      </c>
      <c r="BL122" s="2">
        <v>0.67</v>
      </c>
      <c r="BM122" s="2">
        <v>0.129</v>
      </c>
      <c r="BN122" s="2">
        <v>0.13100000000000001</v>
      </c>
      <c r="BO122" s="2">
        <v>0.13500000000000001</v>
      </c>
      <c r="BP122" s="2">
        <v>5.0000000000000001E-3</v>
      </c>
      <c r="BQ122" s="2">
        <v>8.0000000000000002E-3</v>
      </c>
    </row>
    <row r="123" spans="1:84" x14ac:dyDescent="0.2">
      <c r="A123" s="2">
        <v>112</v>
      </c>
      <c r="B123" s="2">
        <v>112</v>
      </c>
      <c r="C123" s="2" t="s">
        <v>177</v>
      </c>
      <c r="F123" s="2" t="s">
        <v>178</v>
      </c>
      <c r="G123" s="2" t="s">
        <v>178</v>
      </c>
      <c r="H123" s="2" t="s">
        <v>550</v>
      </c>
      <c r="J123" s="2">
        <v>0</v>
      </c>
      <c r="K123" s="2">
        <v>25.344000000000001</v>
      </c>
      <c r="L123" s="2">
        <v>80.784999999999997</v>
      </c>
      <c r="M123" s="2">
        <v>55.441000000000003</v>
      </c>
      <c r="N123" s="2">
        <v>411830.02299999999</v>
      </c>
      <c r="O123" s="2">
        <v>411830.02299999999</v>
      </c>
      <c r="P123" s="2">
        <v>8.0000000000000002E-3</v>
      </c>
      <c r="Q123" s="2">
        <v>0.191</v>
      </c>
      <c r="R123" s="2">
        <v>1.0780000000000001</v>
      </c>
      <c r="S123" s="3">
        <v>215644.31700000001</v>
      </c>
      <c r="T123" s="2">
        <v>196000</v>
      </c>
      <c r="U123" s="2">
        <v>7.5570000000000004</v>
      </c>
      <c r="V123" s="2">
        <v>123.199</v>
      </c>
      <c r="W123" s="2">
        <v>7.4390000000000001</v>
      </c>
      <c r="X123" s="2">
        <v>0.59399999999999997</v>
      </c>
      <c r="Z123" s="2">
        <v>2.5369999999999999</v>
      </c>
      <c r="AA123" s="2">
        <v>30.114999999999998</v>
      </c>
      <c r="AB123" s="2">
        <v>1.2190000000000001</v>
      </c>
      <c r="AD123" s="2">
        <v>1.7000000000000001E-2</v>
      </c>
      <c r="AE123" s="2">
        <v>1.8420000000000001</v>
      </c>
      <c r="AF123" s="2">
        <v>1.9470000000000001</v>
      </c>
      <c r="AG123" s="2">
        <v>0.435</v>
      </c>
      <c r="AH123" s="2">
        <v>2.78</v>
      </c>
      <c r="AI123" s="2">
        <v>5.8000000000000003E-2</v>
      </c>
      <c r="AK123" s="2">
        <v>0.34899999999999998</v>
      </c>
      <c r="AL123" s="2">
        <v>0.13</v>
      </c>
      <c r="AM123" s="2">
        <v>6.8959999999999999</v>
      </c>
      <c r="AN123" s="2">
        <v>5.5179999999999998</v>
      </c>
      <c r="AO123" s="2">
        <v>2.5000000000000001E-2</v>
      </c>
      <c r="AP123" s="2">
        <v>0.188</v>
      </c>
      <c r="AR123" s="12">
        <v>3.0000000000000001E-3</v>
      </c>
      <c r="AS123" s="12">
        <v>1E-3</v>
      </c>
      <c r="AT123" s="12">
        <v>6.0000000000000001E-3</v>
      </c>
      <c r="AV123" s="12">
        <v>5.0000000000000001E-3</v>
      </c>
      <c r="AW123" s="12">
        <v>4.0000000000000001E-3</v>
      </c>
      <c r="AX123" s="12">
        <v>2.1000000000000001E-2</v>
      </c>
      <c r="AY123" s="12">
        <v>7.0000000000000001E-3</v>
      </c>
      <c r="BA123" s="12">
        <v>5.1999999999999998E-2</v>
      </c>
      <c r="BB123" s="12">
        <v>1.6E-2</v>
      </c>
      <c r="BC123" s="12">
        <v>3.5999999999999997E-2</v>
      </c>
      <c r="BD123" s="12">
        <v>6.0000000000000001E-3</v>
      </c>
      <c r="BE123" s="12">
        <v>4.2000000000000003E-2</v>
      </c>
      <c r="BG123" s="12">
        <v>5.0000000000000001E-3</v>
      </c>
      <c r="BH123" s="2">
        <v>8.1000000000000003E-2</v>
      </c>
      <c r="BJ123" s="2">
        <v>4.0000000000000001E-3</v>
      </c>
      <c r="BK123" s="2">
        <v>1.2E-2</v>
      </c>
      <c r="BL123" s="2">
        <v>0.59199999999999997</v>
      </c>
      <c r="BM123" s="2">
        <v>0.02</v>
      </c>
      <c r="BN123" s="2">
        <v>1.7999999999999999E-2</v>
      </c>
      <c r="BO123" s="2">
        <v>1.9E-2</v>
      </c>
      <c r="BP123" s="2">
        <v>1E-3</v>
      </c>
      <c r="BQ123" s="2">
        <v>2E-3</v>
      </c>
    </row>
    <row r="124" spans="1:84" x14ac:dyDescent="0.2">
      <c r="A124" s="2">
        <v>113</v>
      </c>
      <c r="B124" s="2">
        <v>113</v>
      </c>
      <c r="C124" s="2" t="s">
        <v>179</v>
      </c>
      <c r="F124" s="2" t="s">
        <v>180</v>
      </c>
      <c r="G124" s="2" t="s">
        <v>180</v>
      </c>
      <c r="H124" s="2" t="s">
        <v>550</v>
      </c>
      <c r="J124" s="2">
        <v>0</v>
      </c>
      <c r="K124" s="2">
        <v>25.344000000000001</v>
      </c>
      <c r="L124" s="2">
        <v>80.784999999999997</v>
      </c>
      <c r="M124" s="2">
        <v>55.441000000000003</v>
      </c>
      <c r="N124" s="2">
        <v>413254.90600000002</v>
      </c>
      <c r="O124" s="2">
        <v>413254.90600000002</v>
      </c>
      <c r="P124" s="2">
        <v>3.1E-2</v>
      </c>
      <c r="Q124" s="2">
        <v>0.38500000000000001</v>
      </c>
      <c r="R124" s="2">
        <v>1.95</v>
      </c>
      <c r="S124" s="3">
        <v>217021.046</v>
      </c>
      <c r="T124" s="2">
        <v>196000</v>
      </c>
      <c r="U124" s="2">
        <v>6.52</v>
      </c>
      <c r="V124" s="2">
        <v>186.41399999999999</v>
      </c>
      <c r="W124" s="2">
        <v>0.749</v>
      </c>
      <c r="X124" s="2">
        <v>0.439</v>
      </c>
      <c r="Y124" s="2">
        <v>5.2999999999999999E-2</v>
      </c>
      <c r="AA124" s="2">
        <v>25.183</v>
      </c>
      <c r="AB124" s="2">
        <v>1.7050000000000001</v>
      </c>
      <c r="AC124" s="2">
        <v>6.8000000000000005E-2</v>
      </c>
      <c r="AD124" s="2">
        <v>1.2E-2</v>
      </c>
      <c r="AE124" s="2">
        <v>1.4950000000000001</v>
      </c>
      <c r="AF124" s="2">
        <v>1.675</v>
      </c>
      <c r="AG124" s="2">
        <v>0.69099999999999995</v>
      </c>
      <c r="AH124" s="2">
        <v>0.83599999999999997</v>
      </c>
      <c r="AI124" s="2">
        <v>0.217</v>
      </c>
      <c r="AJ124" s="2">
        <v>5.0000000000000001E-3</v>
      </c>
      <c r="AK124" s="2">
        <v>0.34</v>
      </c>
      <c r="AL124" s="2">
        <v>0.16300000000000001</v>
      </c>
      <c r="AM124" s="2">
        <v>6.94</v>
      </c>
      <c r="AN124" s="2">
        <v>5.6829999999999998</v>
      </c>
      <c r="AP124" s="2">
        <v>0.25600000000000001</v>
      </c>
      <c r="AQ124" s="12">
        <v>3.0000000000000001E-3</v>
      </c>
      <c r="AR124" s="12">
        <v>0.01</v>
      </c>
      <c r="AS124" s="12">
        <v>1E-3</v>
      </c>
      <c r="AT124" s="12">
        <v>1.2999999999999999E-2</v>
      </c>
      <c r="AU124" s="12">
        <v>1.4E-2</v>
      </c>
      <c r="AV124" s="12">
        <v>1.2E-2</v>
      </c>
      <c r="AW124" s="12">
        <v>1.4999999999999999E-2</v>
      </c>
      <c r="AX124" s="12">
        <v>3.3000000000000002E-2</v>
      </c>
      <c r="AY124" s="12">
        <v>1.0999999999999999E-2</v>
      </c>
      <c r="BA124" s="12">
        <v>0.08</v>
      </c>
      <c r="BB124" s="12">
        <v>2.5000000000000001E-2</v>
      </c>
      <c r="BC124" s="12">
        <v>5.7000000000000002E-2</v>
      </c>
      <c r="BD124" s="12">
        <v>8.9999999999999993E-3</v>
      </c>
      <c r="BE124" s="12">
        <v>5.6000000000000001E-2</v>
      </c>
      <c r="BG124" s="12">
        <v>0.01</v>
      </c>
      <c r="BH124" s="2">
        <v>1.2E-2</v>
      </c>
      <c r="BJ124" s="2">
        <v>8.9999999999999993E-3</v>
      </c>
      <c r="BK124" s="2">
        <v>8.5999999999999993E-2</v>
      </c>
      <c r="BL124" s="2">
        <v>0.55100000000000005</v>
      </c>
      <c r="BM124" s="2">
        <v>0.03</v>
      </c>
      <c r="BN124" s="2">
        <v>3.1E-2</v>
      </c>
      <c r="BO124" s="2">
        <v>3.4000000000000002E-2</v>
      </c>
      <c r="BP124" s="2">
        <v>2E-3</v>
      </c>
      <c r="BQ124" s="2">
        <v>3.0000000000000001E-3</v>
      </c>
    </row>
    <row r="125" spans="1:84" x14ac:dyDescent="0.2">
      <c r="A125" s="2">
        <v>114</v>
      </c>
      <c r="B125" s="2">
        <v>114</v>
      </c>
      <c r="C125" s="2" t="s">
        <v>181</v>
      </c>
      <c r="F125" s="2" t="s">
        <v>182</v>
      </c>
      <c r="G125" s="2" t="s">
        <v>182</v>
      </c>
      <c r="H125" s="2" t="s">
        <v>550</v>
      </c>
      <c r="J125" s="2">
        <v>0</v>
      </c>
      <c r="K125" s="2">
        <v>25.344000000000001</v>
      </c>
      <c r="L125" s="2">
        <v>80.784999999999997</v>
      </c>
      <c r="M125" s="2">
        <v>55.441000000000003</v>
      </c>
      <c r="N125" s="2">
        <v>410862.63799999998</v>
      </c>
      <c r="O125" s="2">
        <v>410862.63799999998</v>
      </c>
      <c r="P125" s="2">
        <v>0.01</v>
      </c>
      <c r="Q125" s="2">
        <v>0.184</v>
      </c>
      <c r="R125" s="2">
        <v>0.99099999999999999</v>
      </c>
      <c r="S125" s="3">
        <v>214602.52499999999</v>
      </c>
      <c r="T125" s="2">
        <v>196000</v>
      </c>
      <c r="U125" s="2">
        <v>9.0830000000000002</v>
      </c>
      <c r="V125" s="2">
        <v>197.90899999999999</v>
      </c>
      <c r="W125" s="2">
        <v>9.7680000000000007</v>
      </c>
      <c r="X125" s="2">
        <v>0.504</v>
      </c>
      <c r="AA125" s="2">
        <v>28.564</v>
      </c>
      <c r="AB125" s="2">
        <v>1.286</v>
      </c>
      <c r="AD125" s="2">
        <v>1.7000000000000001E-2</v>
      </c>
      <c r="AE125" s="2">
        <v>1.873</v>
      </c>
      <c r="AF125" s="2">
        <v>2.0019999999999998</v>
      </c>
      <c r="AG125" s="2">
        <v>0.40300000000000002</v>
      </c>
      <c r="AH125" s="2">
        <v>2.8130000000000002</v>
      </c>
      <c r="AI125" s="2">
        <v>8.1000000000000003E-2</v>
      </c>
      <c r="AJ125" s="2">
        <v>8.0000000000000002E-3</v>
      </c>
      <c r="AK125" s="2">
        <v>0.308</v>
      </c>
      <c r="AL125" s="2">
        <v>0.114</v>
      </c>
      <c r="AM125" s="2">
        <v>6.7649999999999997</v>
      </c>
      <c r="AN125" s="2">
        <v>5.5259999999999998</v>
      </c>
      <c r="AP125" s="2">
        <v>0.21199999999999999</v>
      </c>
      <c r="AR125" s="12">
        <v>3.0000000000000001E-3</v>
      </c>
      <c r="AS125" s="12">
        <v>0</v>
      </c>
      <c r="AT125" s="12">
        <v>7.0000000000000001E-3</v>
      </c>
      <c r="AU125" s="12">
        <v>0.01</v>
      </c>
      <c r="AV125" s="12">
        <v>4.0000000000000001E-3</v>
      </c>
      <c r="AW125" s="12">
        <v>4.0000000000000001E-3</v>
      </c>
      <c r="AX125" s="12">
        <v>1.2999999999999999E-2</v>
      </c>
      <c r="AY125" s="12">
        <v>6.0000000000000001E-3</v>
      </c>
      <c r="BA125" s="12">
        <v>5.2999999999999999E-2</v>
      </c>
      <c r="BB125" s="12">
        <v>1.4E-2</v>
      </c>
      <c r="BC125" s="12">
        <v>4.4999999999999998E-2</v>
      </c>
      <c r="BD125" s="12">
        <v>7.0000000000000001E-3</v>
      </c>
      <c r="BE125" s="12">
        <v>4.2999999999999997E-2</v>
      </c>
      <c r="BG125" s="12">
        <v>6.0000000000000001E-3</v>
      </c>
      <c r="BH125" s="2">
        <v>8.5999999999999993E-2</v>
      </c>
      <c r="BJ125" s="2">
        <v>8.0000000000000002E-3</v>
      </c>
      <c r="BK125" s="2">
        <v>7.0000000000000001E-3</v>
      </c>
      <c r="BL125" s="2">
        <v>0.51600000000000001</v>
      </c>
      <c r="BM125" s="2">
        <v>1.7999999999999999E-2</v>
      </c>
      <c r="BN125" s="2">
        <v>1.7000000000000001E-2</v>
      </c>
      <c r="BO125" s="2">
        <v>1.4E-2</v>
      </c>
      <c r="BP125" s="2">
        <v>1E-3</v>
      </c>
      <c r="BQ125" s="2">
        <v>2E-3</v>
      </c>
    </row>
    <row r="126" spans="1:84" x14ac:dyDescent="0.2">
      <c r="A126" s="2">
        <v>120</v>
      </c>
      <c r="B126" s="2">
        <v>120</v>
      </c>
      <c r="C126" s="2" t="s">
        <v>183</v>
      </c>
      <c r="F126" s="2" t="s">
        <v>184</v>
      </c>
      <c r="G126" s="2" t="s">
        <v>184</v>
      </c>
      <c r="H126" s="2" t="s">
        <v>550</v>
      </c>
      <c r="J126" s="2">
        <v>0</v>
      </c>
      <c r="K126" s="2">
        <v>25.344000000000001</v>
      </c>
      <c r="L126" s="2">
        <v>80.784999999999997</v>
      </c>
      <c r="M126" s="2">
        <v>55.441000000000003</v>
      </c>
      <c r="N126" s="2">
        <v>413171.98200000002</v>
      </c>
      <c r="O126" s="2">
        <v>413171.98200000002</v>
      </c>
      <c r="P126" s="2">
        <v>0.58599999999999997</v>
      </c>
      <c r="Q126" s="2">
        <v>0.872</v>
      </c>
      <c r="R126" s="2">
        <v>3.9369999999999998</v>
      </c>
      <c r="S126" s="3">
        <v>214395.03700000001</v>
      </c>
      <c r="T126" s="2">
        <v>198500</v>
      </c>
      <c r="U126" s="2">
        <v>7.7469999999999999</v>
      </c>
      <c r="V126" s="2">
        <v>225.60400000000001</v>
      </c>
      <c r="W126" s="2">
        <v>0.73799999999999999</v>
      </c>
      <c r="X126" s="2">
        <v>0.45400000000000001</v>
      </c>
      <c r="AA126" s="2">
        <v>23.033999999999999</v>
      </c>
      <c r="AB126" s="2">
        <v>1.659</v>
      </c>
      <c r="AD126" s="2">
        <v>3.4000000000000002E-2</v>
      </c>
      <c r="AE126" s="2">
        <v>2.984</v>
      </c>
      <c r="AF126" s="2">
        <v>2.9929999999999999</v>
      </c>
      <c r="AG126" s="2">
        <v>1.1080000000000001</v>
      </c>
      <c r="AH126" s="2">
        <v>0.53500000000000003</v>
      </c>
      <c r="AI126" s="2">
        <v>0.31</v>
      </c>
      <c r="AK126" s="2">
        <v>0.27</v>
      </c>
      <c r="AL126" s="2">
        <v>6.6000000000000003E-2</v>
      </c>
      <c r="AM126" s="2">
        <v>5.9619999999999997</v>
      </c>
      <c r="AN126" s="2">
        <v>4.8849999999999998</v>
      </c>
      <c r="AO126" s="2">
        <v>2.4E-2</v>
      </c>
      <c r="AP126" s="2">
        <v>0.52200000000000002</v>
      </c>
      <c r="AQ126" s="12">
        <v>1.7000000000000001E-2</v>
      </c>
      <c r="AR126" s="12">
        <v>5.8000000000000003E-2</v>
      </c>
      <c r="AS126" s="12">
        <v>8.9999999999999993E-3</v>
      </c>
      <c r="AT126" s="12">
        <v>6.5000000000000002E-2</v>
      </c>
      <c r="AU126" s="12">
        <v>4.3999999999999997E-2</v>
      </c>
      <c r="AV126" s="12">
        <v>4.1000000000000002E-2</v>
      </c>
      <c r="AW126" s="12">
        <v>0.04</v>
      </c>
      <c r="AX126" s="12">
        <v>9.4E-2</v>
      </c>
      <c r="AY126" s="12">
        <v>1.7999999999999999E-2</v>
      </c>
      <c r="BA126" s="12">
        <v>0.153</v>
      </c>
      <c r="BB126" s="12">
        <v>3.6999999999999998E-2</v>
      </c>
      <c r="BC126" s="12">
        <v>0.11</v>
      </c>
      <c r="BD126" s="12">
        <v>1.7999999999999999E-2</v>
      </c>
      <c r="BE126" s="12">
        <v>0.126</v>
      </c>
      <c r="BG126" s="12">
        <v>2.1999999999999999E-2</v>
      </c>
      <c r="BH126" s="2">
        <v>1.2999999999999999E-2</v>
      </c>
      <c r="BJ126" s="2">
        <v>5.0000000000000001E-3</v>
      </c>
      <c r="BK126" s="2">
        <v>0.36199999999999999</v>
      </c>
      <c r="BL126" s="2">
        <v>0.69</v>
      </c>
      <c r="BM126" s="2">
        <v>0.32400000000000001</v>
      </c>
      <c r="BN126" s="2">
        <v>0.28000000000000003</v>
      </c>
      <c r="BO126" s="2">
        <v>0.26600000000000001</v>
      </c>
      <c r="BP126" s="2">
        <v>1.2E-2</v>
      </c>
      <c r="BQ126" s="2">
        <v>9.6000000000000002E-2</v>
      </c>
    </row>
    <row r="127" spans="1:84" x14ac:dyDescent="0.2">
      <c r="A127" s="2">
        <v>121</v>
      </c>
      <c r="B127" s="2">
        <v>121</v>
      </c>
      <c r="C127" s="2" t="s">
        <v>185</v>
      </c>
      <c r="F127" s="2" t="s">
        <v>186</v>
      </c>
      <c r="G127" s="2" t="s">
        <v>186</v>
      </c>
      <c r="H127" s="2" t="s">
        <v>550</v>
      </c>
      <c r="J127" s="2">
        <v>0</v>
      </c>
      <c r="K127" s="2">
        <v>25.344000000000001</v>
      </c>
      <c r="L127" s="2">
        <v>80.784999999999997</v>
      </c>
      <c r="M127" s="2">
        <v>55.441000000000003</v>
      </c>
      <c r="N127" s="2">
        <v>417325.94500000001</v>
      </c>
      <c r="O127" s="2">
        <v>417325.94500000001</v>
      </c>
      <c r="P127" s="2">
        <v>0.29799999999999999</v>
      </c>
      <c r="Q127" s="2">
        <v>0.44600000000000001</v>
      </c>
      <c r="R127" s="2">
        <v>2.7290000000000001</v>
      </c>
      <c r="S127" s="3">
        <v>218020.35699999999</v>
      </c>
      <c r="T127" s="2">
        <v>199000</v>
      </c>
      <c r="U127" s="2">
        <v>7.3879999999999999</v>
      </c>
      <c r="V127" s="2">
        <v>255.41399999999999</v>
      </c>
      <c r="W127" s="2">
        <v>0.71299999999999997</v>
      </c>
      <c r="X127" s="2">
        <v>0.41199999999999998</v>
      </c>
      <c r="Y127" s="2">
        <v>5.1999999999999998E-2</v>
      </c>
      <c r="Z127" s="2">
        <v>3.0259999999999998</v>
      </c>
      <c r="AA127" s="2">
        <v>23.696999999999999</v>
      </c>
      <c r="AB127" s="2">
        <v>1.17</v>
      </c>
      <c r="AD127" s="2">
        <v>1.6E-2</v>
      </c>
      <c r="AE127" s="2">
        <v>1.9650000000000001</v>
      </c>
      <c r="AF127" s="2">
        <v>2.0190000000000001</v>
      </c>
      <c r="AG127" s="2">
        <v>0.56499999999999995</v>
      </c>
      <c r="AH127" s="2">
        <v>0.78</v>
      </c>
      <c r="AI127" s="2">
        <v>0.34899999999999998</v>
      </c>
      <c r="AK127" s="2">
        <v>0.28699999999999998</v>
      </c>
      <c r="AL127" s="2">
        <v>0.11</v>
      </c>
      <c r="AM127" s="2">
        <v>5.9960000000000004</v>
      </c>
      <c r="AN127" s="2">
        <v>5.0330000000000004</v>
      </c>
      <c r="AO127" s="2">
        <v>2.1000000000000001E-2</v>
      </c>
      <c r="AP127" s="2">
        <v>0.36899999999999999</v>
      </c>
      <c r="AQ127" s="12">
        <v>2E-3</v>
      </c>
      <c r="AR127" s="12">
        <v>8.0000000000000002E-3</v>
      </c>
      <c r="AS127" s="12">
        <v>2E-3</v>
      </c>
      <c r="AT127" s="12">
        <v>0.02</v>
      </c>
      <c r="AU127" s="12">
        <v>1.6E-2</v>
      </c>
      <c r="AV127" s="12">
        <v>0.02</v>
      </c>
      <c r="AW127" s="12">
        <v>1.7000000000000001E-2</v>
      </c>
      <c r="AX127" s="12">
        <v>4.3999999999999997E-2</v>
      </c>
      <c r="AY127" s="12">
        <v>7.0000000000000001E-3</v>
      </c>
      <c r="BA127" s="12">
        <v>7.0999999999999994E-2</v>
      </c>
      <c r="BB127" s="12">
        <v>1.9E-2</v>
      </c>
      <c r="BC127" s="12">
        <v>5.8000000000000003E-2</v>
      </c>
      <c r="BD127" s="12">
        <v>8.9999999999999993E-3</v>
      </c>
      <c r="BE127" s="12">
        <v>6.9000000000000006E-2</v>
      </c>
      <c r="BG127" s="12">
        <v>1.0999999999999999E-2</v>
      </c>
      <c r="BH127" s="2">
        <v>1.9E-2</v>
      </c>
      <c r="BJ127" s="2">
        <v>8.0000000000000002E-3</v>
      </c>
      <c r="BK127" s="2">
        <v>0.20699999999999999</v>
      </c>
      <c r="BL127" s="2">
        <v>0.55400000000000005</v>
      </c>
      <c r="BM127" s="2">
        <v>8.3000000000000004E-2</v>
      </c>
      <c r="BN127" s="2">
        <v>6.5000000000000002E-2</v>
      </c>
      <c r="BO127" s="2">
        <v>6.3E-2</v>
      </c>
      <c r="BP127" s="2">
        <v>6.0000000000000001E-3</v>
      </c>
      <c r="BQ127" s="2">
        <v>3.5999999999999997E-2</v>
      </c>
    </row>
    <row r="128" spans="1:84" x14ac:dyDescent="0.2">
      <c r="A128" s="2">
        <v>122</v>
      </c>
      <c r="B128" s="2">
        <v>122</v>
      </c>
      <c r="C128" s="2" t="s">
        <v>187</v>
      </c>
      <c r="F128" s="2" t="s">
        <v>188</v>
      </c>
      <c r="G128" s="2" t="s">
        <v>188</v>
      </c>
      <c r="H128" s="2" t="s">
        <v>550</v>
      </c>
      <c r="J128" s="2">
        <v>0</v>
      </c>
      <c r="K128" s="2">
        <v>25.344000000000001</v>
      </c>
      <c r="L128" s="2">
        <v>80.784999999999997</v>
      </c>
      <c r="M128" s="2">
        <v>55.441000000000003</v>
      </c>
      <c r="N128" s="2">
        <v>417845.58600000001</v>
      </c>
      <c r="O128" s="2">
        <v>417845.58600000001</v>
      </c>
      <c r="P128" s="2">
        <v>9.9000000000000005E-2</v>
      </c>
      <c r="Q128" s="2">
        <v>0.311</v>
      </c>
      <c r="R128" s="2">
        <v>2.5449999999999999</v>
      </c>
      <c r="S128" s="3">
        <v>218584.60200000001</v>
      </c>
      <c r="T128" s="2">
        <v>199000</v>
      </c>
      <c r="U128" s="2">
        <v>6.1139999999999999</v>
      </c>
      <c r="V128" s="2">
        <v>214.62799999999999</v>
      </c>
      <c r="W128" s="2">
        <v>0.76900000000000002</v>
      </c>
      <c r="X128" s="2">
        <v>0.47</v>
      </c>
      <c r="AA128" s="2">
        <v>24.097999999999999</v>
      </c>
      <c r="AB128" s="2">
        <v>1.2749999999999999</v>
      </c>
      <c r="AD128" s="2">
        <v>2.3E-2</v>
      </c>
      <c r="AE128" s="2">
        <v>2.323</v>
      </c>
      <c r="AF128" s="2">
        <v>2.2170000000000001</v>
      </c>
      <c r="AG128" s="2">
        <v>0.70199999999999996</v>
      </c>
      <c r="AH128" s="2">
        <v>0.66100000000000003</v>
      </c>
      <c r="AI128" s="2">
        <v>0.27900000000000003</v>
      </c>
      <c r="AJ128" s="2">
        <v>1.6E-2</v>
      </c>
      <c r="AK128" s="2">
        <v>0.30299999999999999</v>
      </c>
      <c r="AL128" s="2">
        <v>0.152</v>
      </c>
      <c r="AM128" s="2">
        <v>6.2930000000000001</v>
      </c>
      <c r="AN128" s="2">
        <v>5.1920000000000002</v>
      </c>
      <c r="AP128" s="2">
        <v>0.55900000000000005</v>
      </c>
      <c r="AQ128" s="12">
        <v>3.0000000000000001E-3</v>
      </c>
      <c r="AR128" s="12">
        <v>6.0000000000000001E-3</v>
      </c>
      <c r="AS128" s="12">
        <v>1E-3</v>
      </c>
      <c r="AT128" s="12">
        <v>1.0999999999999999E-2</v>
      </c>
      <c r="AU128" s="12">
        <v>1.7000000000000001E-2</v>
      </c>
      <c r="AV128" s="12">
        <v>1.2E-2</v>
      </c>
      <c r="AW128" s="12">
        <v>1.0999999999999999E-2</v>
      </c>
      <c r="AX128" s="12">
        <v>4.1000000000000002E-2</v>
      </c>
      <c r="AY128" s="12">
        <v>8.9999999999999993E-3</v>
      </c>
      <c r="BA128" s="12">
        <v>9.0999999999999998E-2</v>
      </c>
      <c r="BB128" s="12">
        <v>2.1000000000000001E-2</v>
      </c>
      <c r="BC128" s="12">
        <v>7.6999999999999999E-2</v>
      </c>
      <c r="BD128" s="12">
        <v>0.01</v>
      </c>
      <c r="BE128" s="12">
        <v>7.8E-2</v>
      </c>
      <c r="BG128" s="12">
        <v>0.01</v>
      </c>
      <c r="BH128" s="2">
        <v>1.4E-2</v>
      </c>
      <c r="BJ128" s="2">
        <v>8.0000000000000002E-3</v>
      </c>
      <c r="BK128" s="2">
        <v>0.09</v>
      </c>
      <c r="BL128" s="2">
        <v>0.45400000000000001</v>
      </c>
      <c r="BM128" s="2">
        <v>5.3999999999999999E-2</v>
      </c>
      <c r="BN128" s="2">
        <v>5.1999999999999998E-2</v>
      </c>
      <c r="BO128" s="2">
        <v>0.06</v>
      </c>
      <c r="BP128" s="2">
        <v>5.0000000000000001E-3</v>
      </c>
      <c r="BQ128" s="2">
        <v>8.9999999999999993E-3</v>
      </c>
    </row>
    <row r="129" spans="1:84" x14ac:dyDescent="0.2">
      <c r="A129" s="2">
        <v>123</v>
      </c>
      <c r="B129" s="2">
        <v>123</v>
      </c>
      <c r="C129" s="2" t="s">
        <v>189</v>
      </c>
      <c r="F129" s="2" t="s">
        <v>190</v>
      </c>
      <c r="G129" s="2" t="s">
        <v>190</v>
      </c>
      <c r="H129" s="2" t="s">
        <v>550</v>
      </c>
      <c r="J129" s="2">
        <v>0</v>
      </c>
      <c r="K129" s="2">
        <v>25.344000000000001</v>
      </c>
      <c r="L129" s="2">
        <v>80.784999999999997</v>
      </c>
      <c r="M129" s="2">
        <v>55.441000000000003</v>
      </c>
      <c r="N129" s="2">
        <v>417835.98200000002</v>
      </c>
      <c r="O129" s="2">
        <v>417835.98200000002</v>
      </c>
      <c r="P129" s="2">
        <v>1.0999999999999999E-2</v>
      </c>
      <c r="Q129" s="2">
        <v>0.253</v>
      </c>
      <c r="R129" s="2">
        <v>1.264</v>
      </c>
      <c r="S129" s="3">
        <v>218576.49900000001</v>
      </c>
      <c r="T129" s="2">
        <v>199000</v>
      </c>
      <c r="U129" s="2">
        <v>8.3079999999999998</v>
      </c>
      <c r="V129" s="2">
        <v>180.57400000000001</v>
      </c>
      <c r="W129" s="2">
        <v>16.331</v>
      </c>
      <c r="X129" s="2">
        <v>0.53300000000000003</v>
      </c>
      <c r="Z129" s="2">
        <v>4.0819999999999999</v>
      </c>
      <c r="AA129" s="2">
        <v>27.277000000000001</v>
      </c>
      <c r="AB129" s="2">
        <v>1.8560000000000001</v>
      </c>
      <c r="AC129" s="2">
        <v>6.8000000000000005E-2</v>
      </c>
      <c r="AD129" s="2">
        <v>1.7000000000000001E-2</v>
      </c>
      <c r="AE129" s="2">
        <v>6.2060000000000004</v>
      </c>
      <c r="AF129" s="2">
        <v>6.2320000000000002</v>
      </c>
      <c r="AG129" s="2">
        <v>1.242</v>
      </c>
      <c r="AH129" s="2">
        <v>3.6560000000000001</v>
      </c>
      <c r="AI129" s="2">
        <v>0.14199999999999999</v>
      </c>
      <c r="AJ129" s="2">
        <v>5.0000000000000001E-3</v>
      </c>
      <c r="AK129" s="2">
        <v>0.30099999999999999</v>
      </c>
      <c r="AL129" s="2">
        <v>0.111</v>
      </c>
      <c r="AM129" s="2">
        <v>6.4729999999999999</v>
      </c>
      <c r="AN129" s="2">
        <v>5.43</v>
      </c>
      <c r="AP129" s="2">
        <v>0.76400000000000001</v>
      </c>
      <c r="AR129" s="12">
        <v>1.2E-2</v>
      </c>
      <c r="AS129" s="12">
        <v>2E-3</v>
      </c>
      <c r="AT129" s="12">
        <v>0.02</v>
      </c>
      <c r="AU129" s="12">
        <v>3.6999999999999998E-2</v>
      </c>
      <c r="AV129" s="12">
        <v>1.4999999999999999E-2</v>
      </c>
      <c r="AW129" s="12">
        <v>1.2E-2</v>
      </c>
      <c r="AX129" s="12">
        <v>5.8000000000000003E-2</v>
      </c>
      <c r="AY129" s="12">
        <v>2.1999999999999999E-2</v>
      </c>
      <c r="BA129" s="12">
        <v>0.17399999999999999</v>
      </c>
      <c r="BB129" s="12">
        <v>4.2000000000000003E-2</v>
      </c>
      <c r="BC129" s="12">
        <v>0.128</v>
      </c>
      <c r="BD129" s="12">
        <v>2.3E-2</v>
      </c>
      <c r="BE129" s="12">
        <v>0.14299999999999999</v>
      </c>
      <c r="BG129" s="12">
        <v>1.7999999999999999E-2</v>
      </c>
      <c r="BH129" s="2">
        <v>0.121</v>
      </c>
      <c r="BJ129" s="2">
        <v>1.2E-2</v>
      </c>
      <c r="BK129" s="2">
        <v>1.2E-2</v>
      </c>
      <c r="BL129" s="2">
        <v>0.81399999999999995</v>
      </c>
      <c r="BM129" s="2">
        <v>0.18</v>
      </c>
      <c r="BN129" s="2">
        <v>0.19600000000000001</v>
      </c>
      <c r="BO129" s="2">
        <v>0.184</v>
      </c>
      <c r="BP129" s="2">
        <v>1E-3</v>
      </c>
      <c r="BQ129" s="2">
        <v>2E-3</v>
      </c>
    </row>
    <row r="130" spans="1:84" x14ac:dyDescent="0.2">
      <c r="A130" s="2">
        <v>124</v>
      </c>
      <c r="B130" s="2">
        <v>124</v>
      </c>
      <c r="C130" s="2" t="s">
        <v>191</v>
      </c>
      <c r="F130" s="2" t="s">
        <v>192</v>
      </c>
      <c r="G130" s="2" t="s">
        <v>192</v>
      </c>
      <c r="H130" s="2" t="s">
        <v>550</v>
      </c>
      <c r="J130" s="2">
        <v>0</v>
      </c>
      <c r="K130" s="2">
        <v>25.344000000000001</v>
      </c>
      <c r="L130" s="2">
        <v>80.784999999999997</v>
      </c>
      <c r="M130" s="2">
        <v>55.441000000000003</v>
      </c>
      <c r="N130" s="2">
        <v>416743.12400000001</v>
      </c>
      <c r="O130" s="2">
        <v>416743.12400000001</v>
      </c>
      <c r="P130" s="2">
        <v>7.0000000000000001E-3</v>
      </c>
      <c r="Q130" s="2">
        <v>0.24099999999999999</v>
      </c>
      <c r="R130" s="2">
        <v>1.2569999999999999</v>
      </c>
      <c r="S130" s="3">
        <v>217540.66099999999</v>
      </c>
      <c r="T130" s="2">
        <v>199000</v>
      </c>
      <c r="U130" s="2">
        <v>6.1849999999999996</v>
      </c>
      <c r="V130" s="2">
        <v>151.33199999999999</v>
      </c>
      <c r="W130" s="2">
        <v>0.72799999999999998</v>
      </c>
      <c r="X130" s="2">
        <v>0.42199999999999999</v>
      </c>
      <c r="Y130" s="2">
        <v>0.16800000000000001</v>
      </c>
      <c r="Z130" s="2">
        <v>4.4329999999999998</v>
      </c>
      <c r="AA130" s="2">
        <v>27.646999999999998</v>
      </c>
      <c r="AB130" s="2">
        <v>1.165</v>
      </c>
      <c r="AD130" s="2">
        <v>0.01</v>
      </c>
      <c r="AE130" s="2">
        <v>1.55</v>
      </c>
      <c r="AF130" s="2">
        <v>1.5289999999999999</v>
      </c>
      <c r="AG130" s="2">
        <v>0.316</v>
      </c>
      <c r="AH130" s="2">
        <v>0.76200000000000001</v>
      </c>
      <c r="AI130" s="2">
        <v>0.17799999999999999</v>
      </c>
      <c r="AJ130" s="2">
        <v>1.7999999999999999E-2</v>
      </c>
      <c r="AK130" s="2">
        <v>0.29799999999999999</v>
      </c>
      <c r="AL130" s="2">
        <v>0.187</v>
      </c>
      <c r="AM130" s="2">
        <v>6.3239999999999998</v>
      </c>
      <c r="AN130" s="2">
        <v>5.2510000000000003</v>
      </c>
      <c r="AP130" s="2">
        <v>0.13300000000000001</v>
      </c>
      <c r="AR130" s="12">
        <v>2E-3</v>
      </c>
      <c r="AU130" s="12">
        <v>4.0000000000000001E-3</v>
      </c>
      <c r="AV130" s="12">
        <v>4.0000000000000001E-3</v>
      </c>
      <c r="AW130" s="12">
        <v>7.0000000000000001E-3</v>
      </c>
      <c r="AX130" s="12">
        <v>1.4999999999999999E-2</v>
      </c>
      <c r="AY130" s="12">
        <v>5.0000000000000001E-3</v>
      </c>
      <c r="BA130" s="12">
        <v>3.3000000000000002E-2</v>
      </c>
      <c r="BB130" s="12">
        <v>1.2E-2</v>
      </c>
      <c r="BC130" s="12">
        <v>0.03</v>
      </c>
      <c r="BD130" s="12">
        <v>4.0000000000000001E-3</v>
      </c>
      <c r="BE130" s="12">
        <v>3.1E-2</v>
      </c>
      <c r="BG130" s="12">
        <v>3.0000000000000001E-3</v>
      </c>
      <c r="BH130" s="2">
        <v>8.0000000000000002E-3</v>
      </c>
      <c r="BJ130" s="2">
        <v>8.0000000000000002E-3</v>
      </c>
      <c r="BK130" s="2">
        <v>1.6E-2</v>
      </c>
      <c r="BL130" s="2">
        <v>0.41699999999999998</v>
      </c>
      <c r="BM130" s="2">
        <v>1.6E-2</v>
      </c>
      <c r="BN130" s="2">
        <v>1.4E-2</v>
      </c>
      <c r="BO130" s="2">
        <v>1.2999999999999999E-2</v>
      </c>
      <c r="BP130" s="2">
        <v>2E-3</v>
      </c>
      <c r="BQ130" s="2">
        <v>2E-3</v>
      </c>
    </row>
    <row r="131" spans="1:84" x14ac:dyDescent="0.2">
      <c r="A131" s="2">
        <v>125</v>
      </c>
      <c r="B131" s="2">
        <v>125</v>
      </c>
      <c r="C131" s="2" t="s">
        <v>193</v>
      </c>
      <c r="F131" s="2" t="s">
        <v>194</v>
      </c>
      <c r="G131" s="2" t="s">
        <v>194</v>
      </c>
      <c r="H131" s="2" t="s">
        <v>550</v>
      </c>
      <c r="J131" s="2">
        <v>0</v>
      </c>
      <c r="K131" s="2">
        <v>25.344000000000001</v>
      </c>
      <c r="L131" s="2">
        <v>80.784999999999997</v>
      </c>
      <c r="M131" s="2">
        <v>55.441000000000003</v>
      </c>
      <c r="N131" s="2">
        <v>417773.73300000001</v>
      </c>
      <c r="O131" s="2">
        <v>417773.73300000001</v>
      </c>
      <c r="P131" s="2">
        <v>7.8E-2</v>
      </c>
      <c r="Q131" s="2">
        <v>0.41399999999999998</v>
      </c>
      <c r="R131" s="2">
        <v>2.3559999999999999</v>
      </c>
      <c r="S131" s="3">
        <v>218537.932</v>
      </c>
      <c r="T131" s="2">
        <v>199000</v>
      </c>
      <c r="U131" s="2">
        <v>7.8540000000000001</v>
      </c>
      <c r="V131" s="2">
        <v>185.858</v>
      </c>
      <c r="W131" s="2">
        <v>0.46600000000000003</v>
      </c>
      <c r="X131" s="2">
        <v>0.442</v>
      </c>
      <c r="Z131" s="2">
        <v>2.9630000000000001</v>
      </c>
      <c r="AA131" s="2">
        <v>25.151</v>
      </c>
      <c r="AB131" s="2">
        <v>1.2010000000000001</v>
      </c>
      <c r="AC131" s="2">
        <v>4.3999999999999997E-2</v>
      </c>
      <c r="AD131" s="2">
        <v>8.9999999999999993E-3</v>
      </c>
      <c r="AE131" s="2">
        <v>1.2729999999999999</v>
      </c>
      <c r="AF131" s="2">
        <v>1.3069999999999999</v>
      </c>
      <c r="AG131" s="2">
        <v>0.60499999999999998</v>
      </c>
      <c r="AH131" s="2">
        <v>0.56799999999999995</v>
      </c>
      <c r="AI131" s="2">
        <v>0.157</v>
      </c>
      <c r="AJ131" s="2">
        <v>0.01</v>
      </c>
      <c r="AK131" s="2">
        <v>0.32100000000000001</v>
      </c>
      <c r="AL131" s="2">
        <v>0.13900000000000001</v>
      </c>
      <c r="AM131" s="2">
        <v>6.2610000000000001</v>
      </c>
      <c r="AN131" s="2">
        <v>5.1849999999999996</v>
      </c>
      <c r="AP131" s="2">
        <v>0.21199999999999999</v>
      </c>
      <c r="AQ131" s="12">
        <v>1E-3</v>
      </c>
      <c r="AR131" s="12">
        <v>8.0000000000000002E-3</v>
      </c>
      <c r="AS131" s="12">
        <v>2E-3</v>
      </c>
      <c r="AU131" s="12">
        <v>0.01</v>
      </c>
      <c r="AV131" s="12">
        <v>1.2999999999999999E-2</v>
      </c>
      <c r="AW131" s="12">
        <v>1.0999999999999999E-2</v>
      </c>
      <c r="AX131" s="12">
        <v>4.7E-2</v>
      </c>
      <c r="AY131" s="12">
        <v>0.01</v>
      </c>
      <c r="BA131" s="12">
        <v>8.4000000000000005E-2</v>
      </c>
      <c r="BB131" s="12">
        <v>1.7999999999999999E-2</v>
      </c>
      <c r="BC131" s="12">
        <v>5.3999999999999999E-2</v>
      </c>
      <c r="BD131" s="12">
        <v>8.9999999999999993E-3</v>
      </c>
      <c r="BE131" s="12">
        <v>0.06</v>
      </c>
      <c r="BG131" s="12">
        <v>0.01</v>
      </c>
      <c r="BH131" s="2">
        <v>1.0999999999999999E-2</v>
      </c>
      <c r="BJ131" s="2">
        <v>4.0000000000000001E-3</v>
      </c>
      <c r="BK131" s="2">
        <v>8.2000000000000003E-2</v>
      </c>
      <c r="BL131" s="2">
        <v>0.56100000000000005</v>
      </c>
      <c r="BM131" s="2">
        <v>3.6999999999999998E-2</v>
      </c>
      <c r="BN131" s="2">
        <v>2.7E-2</v>
      </c>
      <c r="BO131" s="2">
        <v>2.1999999999999999E-2</v>
      </c>
      <c r="BP131" s="2">
        <v>4.0000000000000001E-3</v>
      </c>
      <c r="BQ131" s="2">
        <v>1.4999999999999999E-2</v>
      </c>
    </row>
    <row r="133" spans="1:84" x14ac:dyDescent="0.2">
      <c r="A133" s="10"/>
      <c r="B133" s="10"/>
      <c r="C133" s="10"/>
      <c r="D133" s="10"/>
      <c r="E133" s="10"/>
      <c r="F133" s="10" t="s">
        <v>195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4">
        <f>AVERAGE(P121:P131)</f>
        <v>0.11318181818181818</v>
      </c>
      <c r="Q133" s="4">
        <f t="shared" ref="Q133:BQ133" si="18">AVERAGE(Q121:Q131)</f>
        <v>0.35572727272727273</v>
      </c>
      <c r="R133" s="4">
        <f t="shared" si="18"/>
        <v>2.0173636363636365</v>
      </c>
      <c r="S133" s="6">
        <f t="shared" si="18"/>
        <v>216542.28636363635</v>
      </c>
      <c r="T133" s="4">
        <f t="shared" si="18"/>
        <v>197572.72727272726</v>
      </c>
      <c r="U133" s="4">
        <f t="shared" si="18"/>
        <v>7.15490909090909</v>
      </c>
      <c r="V133" s="4">
        <f t="shared" si="18"/>
        <v>177.92536363636361</v>
      </c>
      <c r="W133" s="4">
        <f t="shared" si="18"/>
        <v>3.6305454545454552</v>
      </c>
      <c r="X133" s="4">
        <f t="shared" si="18"/>
        <v>0.46972727272727277</v>
      </c>
      <c r="Y133" s="4">
        <f t="shared" si="18"/>
        <v>9.1000000000000011E-2</v>
      </c>
      <c r="Z133" s="4">
        <f t="shared" si="18"/>
        <v>3.3642857142857143</v>
      </c>
      <c r="AA133" s="4">
        <f t="shared" si="18"/>
        <v>26.837999999999997</v>
      </c>
      <c r="AB133" s="4">
        <f t="shared" si="18"/>
        <v>1.3862727272727275</v>
      </c>
      <c r="AC133" s="4">
        <f t="shared" si="18"/>
        <v>0.06</v>
      </c>
      <c r="AD133" s="4">
        <f t="shared" si="18"/>
        <v>1.8818181818181821E-2</v>
      </c>
      <c r="AE133" s="4">
        <f t="shared" si="18"/>
        <v>2.673090909090909</v>
      </c>
      <c r="AF133" s="4">
        <f t="shared" si="18"/>
        <v>2.7432727272727266</v>
      </c>
      <c r="AG133" s="4">
        <f t="shared" si="18"/>
        <v>0.68781818181818188</v>
      </c>
      <c r="AH133" s="4">
        <f t="shared" si="18"/>
        <v>1.3056363636363637</v>
      </c>
      <c r="AI133" s="4">
        <f t="shared" si="18"/>
        <v>0.2015454545454545</v>
      </c>
      <c r="AJ133" s="4">
        <f t="shared" si="18"/>
        <v>1.0624999999999999E-2</v>
      </c>
      <c r="AK133" s="4">
        <f t="shared" si="18"/>
        <v>0.30245454545454548</v>
      </c>
      <c r="AL133" s="4">
        <f t="shared" si="18"/>
        <v>0.12827272727272729</v>
      </c>
      <c r="AM133" s="4">
        <f t="shared" si="18"/>
        <v>6.438727272727272</v>
      </c>
      <c r="AN133" s="4">
        <f t="shared" si="18"/>
        <v>5.2639090909090909</v>
      </c>
      <c r="AO133" s="4">
        <f t="shared" si="18"/>
        <v>2.3333333333333334E-2</v>
      </c>
      <c r="AP133" s="4">
        <f t="shared" si="18"/>
        <v>0.38090909090909092</v>
      </c>
      <c r="AQ133" s="14">
        <f t="shared" si="18"/>
        <v>5.1666666666666675E-3</v>
      </c>
      <c r="AR133" s="14">
        <f t="shared" si="18"/>
        <v>1.1727272727272727E-2</v>
      </c>
      <c r="AS133" s="14">
        <f t="shared" si="18"/>
        <v>2.2222222222222227E-3</v>
      </c>
      <c r="AT133" s="14">
        <f t="shared" si="18"/>
        <v>1.9E-2</v>
      </c>
      <c r="AU133" s="14">
        <f t="shared" si="18"/>
        <v>1.8700000000000001E-2</v>
      </c>
      <c r="AV133" s="14">
        <f t="shared" si="18"/>
        <v>1.4727272727272729E-2</v>
      </c>
      <c r="AW133" s="14">
        <f t="shared" si="18"/>
        <v>1.3181818181818183E-2</v>
      </c>
      <c r="AX133" s="14">
        <f t="shared" si="18"/>
        <v>4.1090909090909095E-2</v>
      </c>
      <c r="AY133" s="14">
        <f t="shared" si="18"/>
        <v>1.0454545454545452E-2</v>
      </c>
      <c r="AZ133" s="14" t="e">
        <f t="shared" si="18"/>
        <v>#DIV/0!</v>
      </c>
      <c r="BA133" s="14">
        <f t="shared" si="18"/>
        <v>8.8999999999999982E-2</v>
      </c>
      <c r="BB133" s="14">
        <f t="shared" si="18"/>
        <v>2.2545454545454542E-2</v>
      </c>
      <c r="BC133" s="14">
        <f t="shared" si="18"/>
        <v>6.7545454545454547E-2</v>
      </c>
      <c r="BD133" s="14">
        <f t="shared" si="18"/>
        <v>1.0545454545454544E-2</v>
      </c>
      <c r="BE133" s="14">
        <f t="shared" si="18"/>
        <v>7.4363636363636368E-2</v>
      </c>
      <c r="BF133" s="14" t="e">
        <f t="shared" si="18"/>
        <v>#DIV/0!</v>
      </c>
      <c r="BG133" s="14">
        <f t="shared" si="18"/>
        <v>1.0545454545454545E-2</v>
      </c>
      <c r="BH133" s="4">
        <f t="shared" si="18"/>
        <v>3.7499999999999999E-2</v>
      </c>
      <c r="BI133" s="4" t="e">
        <f t="shared" si="18"/>
        <v>#DIV/0!</v>
      </c>
      <c r="BJ133" s="4">
        <f t="shared" si="18"/>
        <v>7.4000000000000012E-3</v>
      </c>
      <c r="BK133" s="4">
        <f t="shared" si="18"/>
        <v>0.10800000000000001</v>
      </c>
      <c r="BL133" s="4">
        <f t="shared" si="18"/>
        <v>0.58699999999999997</v>
      </c>
      <c r="BM133" s="4">
        <f t="shared" si="18"/>
        <v>8.3454545454545462E-2</v>
      </c>
      <c r="BN133" s="4">
        <f t="shared" si="18"/>
        <v>7.7818181818181814E-2</v>
      </c>
      <c r="BO133" s="4">
        <f t="shared" si="18"/>
        <v>7.6363636363636356E-2</v>
      </c>
      <c r="BP133" s="4">
        <f t="shared" si="18"/>
        <v>4.0000000000000001E-3</v>
      </c>
      <c r="BQ133" s="4">
        <f t="shared" si="18"/>
        <v>1.7499999999999998E-2</v>
      </c>
      <c r="BR133" s="4"/>
      <c r="BS133" s="10"/>
      <c r="BT133" s="10">
        <v>3.0109220562368635</v>
      </c>
      <c r="BU133" s="10">
        <v>1.4109132051830506E-3</v>
      </c>
      <c r="BV133" s="10">
        <v>1.9394596852691344</v>
      </c>
      <c r="BW133" s="10">
        <v>1.7463731565177096E-2</v>
      </c>
      <c r="BX133" s="10">
        <v>2.6993602011667738E-3</v>
      </c>
      <c r="BY133" s="10">
        <v>5.364721816913425E-4</v>
      </c>
      <c r="BZ133" s="10">
        <v>2.0372954745480523</v>
      </c>
      <c r="CA133" s="10">
        <v>5.4814483507069584E-4</v>
      </c>
      <c r="CB133" s="2">
        <v>8.5246519862934274E-4</v>
      </c>
      <c r="CC133" s="2">
        <v>5.2161835479403156E-4</v>
      </c>
      <c r="CD133" s="2">
        <v>3.3242894811135484E-4</v>
      </c>
      <c r="CE133" s="2">
        <v>7.0111883032409663</v>
      </c>
      <c r="CF133" s="2">
        <v>1.9569234168343115</v>
      </c>
    </row>
    <row r="134" spans="1:84" x14ac:dyDescent="0.2">
      <c r="F134" s="2" t="s">
        <v>196</v>
      </c>
      <c r="P134" s="15">
        <f>2*STDEV(P121:P131)</f>
        <v>0.35823212383237568</v>
      </c>
      <c r="Q134" s="15">
        <f t="shared" ref="Q134:BQ134" si="19">2*STDEV(Q121:Q131)</f>
        <v>0.39225205254692125</v>
      </c>
      <c r="R134" s="15">
        <f t="shared" si="19"/>
        <v>1.9505029654378412</v>
      </c>
      <c r="S134" s="3">
        <f t="shared" si="19"/>
        <v>3668.5718361884969</v>
      </c>
      <c r="T134" s="15">
        <f t="shared" si="19"/>
        <v>3103.6635244058393</v>
      </c>
      <c r="U134" s="15">
        <f t="shared" si="19"/>
        <v>2.1278795933126542</v>
      </c>
      <c r="V134" s="15">
        <f t="shared" si="19"/>
        <v>110.45860999767372</v>
      </c>
      <c r="W134" s="15">
        <f t="shared" si="19"/>
        <v>10.547896296935663</v>
      </c>
      <c r="X134" s="15">
        <f t="shared" si="19"/>
        <v>0.10865391261833285</v>
      </c>
      <c r="Y134" s="15">
        <f t="shared" si="19"/>
        <v>0.13337166115783367</v>
      </c>
      <c r="Z134" s="15">
        <f t="shared" si="19"/>
        <v>1.356903196884095</v>
      </c>
      <c r="AA134" s="15">
        <f t="shared" si="19"/>
        <v>8.1710441927577797</v>
      </c>
      <c r="AB134" s="15">
        <f t="shared" si="19"/>
        <v>0.49291872831864531</v>
      </c>
      <c r="AC134" s="15">
        <f t="shared" si="19"/>
        <v>2.7712812921102122E-2</v>
      </c>
      <c r="AD134" s="15">
        <f t="shared" si="19"/>
        <v>1.5461388859172573E-2</v>
      </c>
      <c r="AE134" s="15">
        <f t="shared" si="19"/>
        <v>3.2965968457845074</v>
      </c>
      <c r="AF134" s="15">
        <f t="shared" si="19"/>
        <v>3.3552768101495416</v>
      </c>
      <c r="AG134" s="15">
        <f t="shared" si="19"/>
        <v>0.59369407487817649</v>
      </c>
      <c r="AH134" s="15">
        <f t="shared" si="19"/>
        <v>2.3470207962823459</v>
      </c>
      <c r="AI134" s="15">
        <f t="shared" si="19"/>
        <v>0.18600293252820241</v>
      </c>
      <c r="AJ134" s="15">
        <f t="shared" si="19"/>
        <v>9.7943132188311934E-3</v>
      </c>
      <c r="AK134" s="15">
        <f t="shared" si="19"/>
        <v>5.4482023724260732E-2</v>
      </c>
      <c r="AL134" s="15">
        <f t="shared" si="19"/>
        <v>6.6981137100475666E-2</v>
      </c>
      <c r="AM134" s="15">
        <f t="shared" si="19"/>
        <v>0.69085633291392246</v>
      </c>
      <c r="AN134" s="15">
        <f t="shared" si="19"/>
        <v>0.52610907959886355</v>
      </c>
      <c r="AO134" s="15">
        <f t="shared" si="19"/>
        <v>4.1633319989322652E-3</v>
      </c>
      <c r="AP134" s="15">
        <f t="shared" si="19"/>
        <v>0.49278592069616128</v>
      </c>
      <c r="AQ134" s="12">
        <f t="shared" si="19"/>
        <v>1.1893976066339915E-2</v>
      </c>
      <c r="AR134" s="12">
        <f t="shared" si="19"/>
        <v>3.1408163385857613E-2</v>
      </c>
      <c r="AS134" s="12">
        <f t="shared" si="19"/>
        <v>5.2704627669472974E-3</v>
      </c>
      <c r="AT134" s="12">
        <f t="shared" si="19"/>
        <v>3.6138621999185307E-2</v>
      </c>
      <c r="AU134" s="12">
        <f t="shared" si="19"/>
        <v>2.4748512862167879E-2</v>
      </c>
      <c r="AV134" s="12">
        <f t="shared" si="19"/>
        <v>2.0882354447540795E-2</v>
      </c>
      <c r="AW134" s="12">
        <f t="shared" si="19"/>
        <v>1.9896093723506265E-2</v>
      </c>
      <c r="AX134" s="12">
        <f t="shared" si="19"/>
        <v>4.6531318876254044E-2</v>
      </c>
      <c r="AY134" s="12">
        <f t="shared" si="19"/>
        <v>1.0367782264829314E-2</v>
      </c>
      <c r="BA134" s="12">
        <f t="shared" si="19"/>
        <v>8.6195127472497038E-2</v>
      </c>
      <c r="BB134" s="12">
        <f t="shared" si="19"/>
        <v>1.9846685090737691E-2</v>
      </c>
      <c r="BC134" s="12">
        <f t="shared" si="19"/>
        <v>6.2644161013544655E-2</v>
      </c>
      <c r="BD134" s="12">
        <f t="shared" si="19"/>
        <v>1.1076592846670365E-2</v>
      </c>
      <c r="BE134" s="12">
        <f t="shared" si="19"/>
        <v>7.183465863925427E-2</v>
      </c>
      <c r="BF134" s="12" t="e">
        <f t="shared" si="19"/>
        <v>#DIV/0!</v>
      </c>
      <c r="BG134" s="12">
        <f t="shared" si="19"/>
        <v>1.160564126151197E-2</v>
      </c>
      <c r="BH134" s="15">
        <f t="shared" si="19"/>
        <v>8.3507817332005241E-2</v>
      </c>
      <c r="BI134" s="15" t="e">
        <f t="shared" si="19"/>
        <v>#DIV/0!</v>
      </c>
      <c r="BJ134" s="15">
        <f t="shared" si="19"/>
        <v>4.9170903772228734E-3</v>
      </c>
      <c r="BK134" s="15">
        <f t="shared" si="19"/>
        <v>0.23333523808746359</v>
      </c>
      <c r="BL134" s="15">
        <f t="shared" si="19"/>
        <v>0.22480569387806926</v>
      </c>
      <c r="BM134" s="15">
        <f t="shared" si="19"/>
        <v>0.19098557775154365</v>
      </c>
      <c r="BN134" s="15">
        <f t="shared" si="19"/>
        <v>0.17597458494184484</v>
      </c>
      <c r="BO134" s="15">
        <f t="shared" si="19"/>
        <v>0.16676515877670073</v>
      </c>
      <c r="BP134" s="15">
        <f t="shared" si="19"/>
        <v>6.5115282384398841E-3</v>
      </c>
      <c r="BQ134" s="15">
        <f t="shared" si="19"/>
        <v>5.9046121332772102E-2</v>
      </c>
      <c r="BR134" s="15"/>
    </row>
    <row r="136" spans="1:84" x14ac:dyDescent="0.2">
      <c r="A136" s="2">
        <v>129</v>
      </c>
      <c r="B136" s="2">
        <v>129</v>
      </c>
      <c r="C136" s="2" t="s">
        <v>197</v>
      </c>
      <c r="E136" s="2" t="s">
        <v>198</v>
      </c>
      <c r="F136" s="2" t="s">
        <v>199</v>
      </c>
      <c r="G136" s="2" t="s">
        <v>199</v>
      </c>
      <c r="H136" s="2" t="s">
        <v>550</v>
      </c>
      <c r="J136" s="2">
        <v>0</v>
      </c>
      <c r="K136" s="2">
        <v>25.344000000000001</v>
      </c>
      <c r="L136" s="2">
        <v>80.784999999999997</v>
      </c>
      <c r="M136" s="2">
        <v>55.441000000000003</v>
      </c>
      <c r="N136" s="2">
        <v>409316.26199999999</v>
      </c>
      <c r="O136" s="2">
        <v>409316.26199999999</v>
      </c>
      <c r="Q136" s="2">
        <v>0.443</v>
      </c>
      <c r="R136" s="2">
        <v>0.96899999999999997</v>
      </c>
      <c r="S136" s="3">
        <v>214158.57</v>
      </c>
      <c r="T136" s="2">
        <v>195000</v>
      </c>
      <c r="U136" s="2">
        <v>4.17</v>
      </c>
      <c r="V136" s="2">
        <v>124.042</v>
      </c>
      <c r="W136" s="2">
        <v>1.3129999999999999</v>
      </c>
      <c r="X136" s="2">
        <v>0.498</v>
      </c>
      <c r="Y136" s="2">
        <v>6.8000000000000005E-2</v>
      </c>
      <c r="Z136" s="2">
        <v>1.79</v>
      </c>
      <c r="AA136" s="2">
        <v>9.8569999999999993</v>
      </c>
      <c r="AB136" s="2">
        <v>2.6560000000000001</v>
      </c>
      <c r="AC136" s="2">
        <v>6.6000000000000003E-2</v>
      </c>
      <c r="AE136" s="2">
        <v>4.4850000000000003</v>
      </c>
      <c r="AF136" s="2">
        <v>4.4539999999999997</v>
      </c>
      <c r="AG136" s="2">
        <v>0.61599999999999999</v>
      </c>
      <c r="AH136" s="2">
        <v>0.36099999999999999</v>
      </c>
      <c r="AI136" s="2">
        <v>7.0999999999999994E-2</v>
      </c>
      <c r="AK136" s="2">
        <v>0.216</v>
      </c>
      <c r="AL136" s="2">
        <v>2.4E-2</v>
      </c>
      <c r="AM136" s="2">
        <v>4.9379999999999997</v>
      </c>
      <c r="AN136" s="2">
        <v>4.0880000000000001</v>
      </c>
      <c r="AP136" s="2">
        <v>0.05</v>
      </c>
      <c r="AQ136" s="12">
        <v>2.5999999999999999E-2</v>
      </c>
      <c r="AR136" s="12">
        <v>0.10299999999999999</v>
      </c>
      <c r="AS136" s="12">
        <v>2.9000000000000001E-2</v>
      </c>
      <c r="AT136" s="12">
        <v>0.191</v>
      </c>
      <c r="AU136" s="12">
        <v>0.246</v>
      </c>
      <c r="AV136" s="12">
        <v>0.42899999999999999</v>
      </c>
      <c r="AW136" s="12">
        <v>0.436</v>
      </c>
      <c r="AX136" s="12">
        <v>0.34300000000000003</v>
      </c>
      <c r="AY136" s="12">
        <v>4.2999999999999997E-2</v>
      </c>
      <c r="BA136" s="12">
        <v>0.151</v>
      </c>
      <c r="BB136" s="12">
        <v>1.9E-2</v>
      </c>
      <c r="BC136" s="12">
        <v>4.3999999999999997E-2</v>
      </c>
      <c r="BD136" s="12">
        <v>4.0000000000000001E-3</v>
      </c>
      <c r="BE136" s="12">
        <v>2.1000000000000001E-2</v>
      </c>
      <c r="BH136" s="2">
        <v>5.0999999999999997E-2</v>
      </c>
      <c r="BJ136" s="2">
        <v>4.0000000000000001E-3</v>
      </c>
      <c r="BK136" s="2">
        <v>3.4000000000000002E-2</v>
      </c>
      <c r="BL136" s="2">
        <v>0.67200000000000004</v>
      </c>
      <c r="BM136" s="2">
        <v>0.20300000000000001</v>
      </c>
      <c r="BN136" s="2">
        <v>0.17399999999999999</v>
      </c>
      <c r="BO136" s="2">
        <v>0.187</v>
      </c>
      <c r="BQ136" s="2">
        <v>7.0000000000000001E-3</v>
      </c>
    </row>
    <row r="137" spans="1:84" x14ac:dyDescent="0.2">
      <c r="A137" s="2">
        <v>130</v>
      </c>
      <c r="B137" s="2">
        <v>130</v>
      </c>
      <c r="C137" s="2" t="s">
        <v>200</v>
      </c>
      <c r="F137" s="2" t="s">
        <v>201</v>
      </c>
      <c r="G137" s="2" t="s">
        <v>201</v>
      </c>
      <c r="H137" s="2" t="s">
        <v>550</v>
      </c>
      <c r="J137" s="2">
        <v>0</v>
      </c>
      <c r="K137" s="2">
        <v>25.344000000000001</v>
      </c>
      <c r="L137" s="2">
        <v>80.784999999999997</v>
      </c>
      <c r="M137" s="2">
        <v>55.441000000000003</v>
      </c>
      <c r="N137" s="2">
        <v>409818.94500000001</v>
      </c>
      <c r="O137" s="2">
        <v>409818.94500000001</v>
      </c>
      <c r="P137" s="2">
        <v>3.0000000000000001E-3</v>
      </c>
      <c r="Q137" s="2">
        <v>1.46</v>
      </c>
      <c r="R137" s="2">
        <v>2.3340000000000001</v>
      </c>
      <c r="S137" s="3">
        <v>214500.36199999999</v>
      </c>
      <c r="T137" s="2">
        <v>195000</v>
      </c>
      <c r="U137" s="2">
        <v>4.1269999999999998</v>
      </c>
      <c r="V137" s="2">
        <v>280.31400000000002</v>
      </c>
      <c r="W137" s="2">
        <v>1.0940000000000001</v>
      </c>
      <c r="X137" s="2">
        <v>0.47499999999999998</v>
      </c>
      <c r="Y137" s="2">
        <v>7.0000000000000007E-2</v>
      </c>
      <c r="Z137" s="2">
        <v>1.9319999999999999</v>
      </c>
      <c r="AA137" s="2">
        <v>10.45</v>
      </c>
      <c r="AB137" s="2">
        <v>2.9409999999999998</v>
      </c>
      <c r="AC137" s="2">
        <v>4.4999999999999998E-2</v>
      </c>
      <c r="AE137" s="2">
        <v>6.7889999999999997</v>
      </c>
      <c r="AF137" s="2">
        <v>6.9219999999999997</v>
      </c>
      <c r="AG137" s="2">
        <v>7.0000000000000007E-2</v>
      </c>
      <c r="AH137" s="2">
        <v>0.01</v>
      </c>
      <c r="AI137" s="2">
        <v>0.49299999999999999</v>
      </c>
      <c r="AK137" s="2">
        <v>0.249</v>
      </c>
      <c r="AL137" s="2">
        <v>2.4E-2</v>
      </c>
      <c r="AM137" s="2">
        <v>5.4580000000000002</v>
      </c>
      <c r="AN137" s="2">
        <v>4.5439999999999996</v>
      </c>
      <c r="AO137" s="2">
        <v>2.1999999999999999E-2</v>
      </c>
      <c r="AP137" s="2">
        <v>0.20100000000000001</v>
      </c>
      <c r="AQ137" s="12">
        <v>1.7000000000000001E-2</v>
      </c>
      <c r="AR137" s="12">
        <v>5.7000000000000002E-2</v>
      </c>
      <c r="AS137" s="12">
        <v>1.2999999999999999E-2</v>
      </c>
      <c r="AT137" s="12">
        <v>9.1999999999999998E-2</v>
      </c>
      <c r="AU137" s="12">
        <v>4.2000000000000003E-2</v>
      </c>
      <c r="AV137" s="12">
        <v>9.5000000000000001E-2</v>
      </c>
      <c r="AW137" s="12">
        <v>8.6999999999999994E-2</v>
      </c>
      <c r="AX137" s="12">
        <v>3.7999999999999999E-2</v>
      </c>
      <c r="AY137" s="12">
        <v>4.0000000000000001E-3</v>
      </c>
      <c r="BA137" s="12">
        <v>1.4E-2</v>
      </c>
      <c r="BB137" s="12">
        <v>3.0000000000000001E-3</v>
      </c>
      <c r="BC137" s="12">
        <v>8.9999999999999993E-3</v>
      </c>
      <c r="BD137" s="12">
        <v>0</v>
      </c>
      <c r="BE137" s="12">
        <v>5.0000000000000001E-3</v>
      </c>
      <c r="BG137" s="12">
        <v>1E-3</v>
      </c>
      <c r="BH137" s="2">
        <v>1E-3</v>
      </c>
      <c r="BJ137" s="2">
        <v>1.6E-2</v>
      </c>
      <c r="BK137" s="2">
        <v>0.16900000000000001</v>
      </c>
      <c r="BL137" s="2">
        <v>0.51200000000000001</v>
      </c>
      <c r="BM137" s="2">
        <v>0.157</v>
      </c>
      <c r="BN137" s="2">
        <v>0.14899999999999999</v>
      </c>
      <c r="BO137" s="2">
        <v>0.189</v>
      </c>
      <c r="BP137" s="2">
        <v>8.9999999999999993E-3</v>
      </c>
      <c r="BQ137" s="2">
        <v>3.5999999999999997E-2</v>
      </c>
    </row>
    <row r="138" spans="1:84" x14ac:dyDescent="0.2">
      <c r="A138" s="2">
        <v>131</v>
      </c>
      <c r="B138" s="2">
        <v>131</v>
      </c>
      <c r="C138" s="2" t="s">
        <v>202</v>
      </c>
      <c r="F138" s="2" t="s">
        <v>203</v>
      </c>
      <c r="G138" s="2" t="s">
        <v>203</v>
      </c>
      <c r="H138" s="2" t="s">
        <v>550</v>
      </c>
      <c r="J138" s="2">
        <v>0</v>
      </c>
      <c r="K138" s="2">
        <v>25.344000000000001</v>
      </c>
      <c r="L138" s="2">
        <v>80.784999999999997</v>
      </c>
      <c r="M138" s="2">
        <v>55.441000000000003</v>
      </c>
      <c r="N138" s="2">
        <v>410792.36700000003</v>
      </c>
      <c r="O138" s="2">
        <v>410792.36700000003</v>
      </c>
      <c r="Q138" s="2">
        <v>0.96099999999999997</v>
      </c>
      <c r="R138" s="2">
        <v>1.9430000000000001</v>
      </c>
      <c r="S138" s="3">
        <v>215585.88800000001</v>
      </c>
      <c r="T138" s="2">
        <v>195000</v>
      </c>
      <c r="U138" s="2">
        <v>4.1310000000000002</v>
      </c>
      <c r="V138" s="2">
        <v>164.74</v>
      </c>
      <c r="W138" s="2">
        <v>1.5640000000000001</v>
      </c>
      <c r="X138" s="2">
        <v>0.47499999999999998</v>
      </c>
      <c r="Y138" s="2">
        <v>7.0999999999999994E-2</v>
      </c>
      <c r="Z138" s="2">
        <v>3.9359999999999999</v>
      </c>
      <c r="AA138" s="2">
        <v>10.105</v>
      </c>
      <c r="AB138" s="2">
        <v>2.452</v>
      </c>
      <c r="AE138" s="2">
        <v>9.3219999999999992</v>
      </c>
      <c r="AF138" s="2">
        <v>9.6050000000000004</v>
      </c>
      <c r="AG138" s="2">
        <v>8.3000000000000004E-2</v>
      </c>
      <c r="AH138" s="2">
        <v>2.1999999999999999E-2</v>
      </c>
      <c r="AI138" s="2">
        <v>0.39400000000000002</v>
      </c>
      <c r="AJ138" s="2">
        <v>7.0000000000000001E-3</v>
      </c>
      <c r="AK138" s="2">
        <v>0.252</v>
      </c>
      <c r="AL138" s="2">
        <v>2.1999999999999999E-2</v>
      </c>
      <c r="AM138" s="2">
        <v>5.6870000000000003</v>
      </c>
      <c r="AN138" s="2">
        <v>4.67</v>
      </c>
      <c r="AP138" s="2">
        <v>0.13</v>
      </c>
      <c r="AQ138" s="12">
        <v>4.2000000000000003E-2</v>
      </c>
      <c r="AR138" s="12">
        <v>0.127</v>
      </c>
      <c r="AS138" s="12">
        <v>2.9000000000000001E-2</v>
      </c>
      <c r="AT138" s="12">
        <v>0.13200000000000001</v>
      </c>
      <c r="AU138" s="12">
        <v>4.8000000000000001E-2</v>
      </c>
      <c r="AV138" s="12">
        <v>0.122</v>
      </c>
      <c r="AW138" s="12">
        <v>0.13</v>
      </c>
      <c r="AX138" s="12">
        <v>4.5999999999999999E-2</v>
      </c>
      <c r="AY138" s="12">
        <v>6.0000000000000001E-3</v>
      </c>
      <c r="BA138" s="12">
        <v>1.4999999999999999E-2</v>
      </c>
      <c r="BB138" s="12">
        <v>3.0000000000000001E-3</v>
      </c>
      <c r="BC138" s="12">
        <v>5.0000000000000001E-3</v>
      </c>
      <c r="BD138" s="12">
        <v>1E-3</v>
      </c>
      <c r="BE138" s="12">
        <v>3.0000000000000001E-3</v>
      </c>
      <c r="BG138" s="12">
        <v>1E-3</v>
      </c>
      <c r="BH138" s="2">
        <v>4.0000000000000001E-3</v>
      </c>
      <c r="BJ138" s="2">
        <v>1.0999999999999999E-2</v>
      </c>
      <c r="BK138" s="2">
        <v>7.1999999999999995E-2</v>
      </c>
      <c r="BL138" s="2">
        <v>0.68400000000000005</v>
      </c>
      <c r="BM138" s="2">
        <v>0.20399999999999999</v>
      </c>
      <c r="BN138" s="2">
        <v>0.189</v>
      </c>
      <c r="BO138" s="2">
        <v>0.21299999999999999</v>
      </c>
      <c r="BP138" s="2">
        <v>0.01</v>
      </c>
      <c r="BQ138" s="2">
        <v>1.7999999999999999E-2</v>
      </c>
    </row>
    <row r="139" spans="1:84" x14ac:dyDescent="0.2">
      <c r="A139" s="2">
        <v>132</v>
      </c>
      <c r="B139" s="2">
        <v>132</v>
      </c>
      <c r="C139" s="2" t="s">
        <v>204</v>
      </c>
      <c r="F139" s="2" t="s">
        <v>205</v>
      </c>
      <c r="G139" s="2" t="s">
        <v>205</v>
      </c>
      <c r="H139" s="2" t="s">
        <v>550</v>
      </c>
      <c r="J139" s="2">
        <v>0</v>
      </c>
      <c r="K139" s="2">
        <v>25.344000000000001</v>
      </c>
      <c r="L139" s="2">
        <v>80.784999999999997</v>
      </c>
      <c r="M139" s="2">
        <v>55.441000000000003</v>
      </c>
      <c r="N139" s="2">
        <v>409475.038</v>
      </c>
      <c r="O139" s="2">
        <v>409475.038</v>
      </c>
      <c r="Q139" s="2">
        <v>0.128</v>
      </c>
      <c r="R139" s="2">
        <v>0.54</v>
      </c>
      <c r="S139" s="3">
        <v>214346.93100000001</v>
      </c>
      <c r="T139" s="2">
        <v>195000</v>
      </c>
      <c r="U139" s="2">
        <v>4.1189999999999998</v>
      </c>
      <c r="V139" s="2">
        <v>93.028000000000006</v>
      </c>
      <c r="W139" s="2">
        <v>0.66900000000000004</v>
      </c>
      <c r="X139" s="2">
        <v>0.499</v>
      </c>
      <c r="Y139" s="2">
        <v>0.29099999999999998</v>
      </c>
      <c r="Z139" s="2">
        <v>2.2130000000000001</v>
      </c>
      <c r="AA139" s="2">
        <v>21.684000000000001</v>
      </c>
      <c r="AE139" s="2">
        <v>0.21199999999999999</v>
      </c>
      <c r="AF139" s="2">
        <v>0.33600000000000002</v>
      </c>
      <c r="AG139" s="2">
        <v>2E-3</v>
      </c>
      <c r="AH139" s="2">
        <v>0.22900000000000001</v>
      </c>
      <c r="AJ139" s="2">
        <v>1.2E-2</v>
      </c>
      <c r="AK139" s="2">
        <v>0.25800000000000001</v>
      </c>
      <c r="AL139" s="2">
        <v>2.8000000000000001E-2</v>
      </c>
      <c r="AM139" s="2">
        <v>4.9829999999999997</v>
      </c>
      <c r="AN139" s="2">
        <v>3.9790000000000001</v>
      </c>
      <c r="AP139" s="2">
        <v>0.03</v>
      </c>
      <c r="AQ139" s="12">
        <v>1.2E-2</v>
      </c>
      <c r="AR139" s="12">
        <v>1.4999999999999999E-2</v>
      </c>
      <c r="AS139" s="12">
        <v>2E-3</v>
      </c>
      <c r="AT139" s="12">
        <v>1.4999999999999999E-2</v>
      </c>
      <c r="AU139" s="12">
        <v>2E-3</v>
      </c>
      <c r="AV139" s="12">
        <v>0</v>
      </c>
      <c r="AY139" s="12">
        <v>0</v>
      </c>
      <c r="BE139" s="12">
        <v>0</v>
      </c>
      <c r="BH139" s="2">
        <v>6.0000000000000001E-3</v>
      </c>
      <c r="BL139" s="2">
        <v>0.53200000000000003</v>
      </c>
      <c r="BM139" s="2">
        <v>1.4E-2</v>
      </c>
      <c r="BN139" s="2">
        <v>1.0999999999999999E-2</v>
      </c>
      <c r="BO139" s="2">
        <v>7.0000000000000001E-3</v>
      </c>
      <c r="BP139" s="2">
        <v>0</v>
      </c>
      <c r="BQ139" s="2">
        <v>0</v>
      </c>
    </row>
    <row r="140" spans="1:84" x14ac:dyDescent="0.2">
      <c r="A140" s="2">
        <v>133</v>
      </c>
      <c r="B140" s="2">
        <v>133</v>
      </c>
      <c r="C140" s="2" t="s">
        <v>206</v>
      </c>
      <c r="F140" s="2" t="s">
        <v>207</v>
      </c>
      <c r="G140" s="2" t="s">
        <v>207</v>
      </c>
      <c r="H140" s="2" t="s">
        <v>550</v>
      </c>
      <c r="J140" s="2">
        <v>0</v>
      </c>
      <c r="K140" s="2">
        <v>25.344000000000001</v>
      </c>
      <c r="L140" s="2">
        <v>80.784999999999997</v>
      </c>
      <c r="M140" s="2">
        <v>55.441000000000003</v>
      </c>
      <c r="N140" s="2">
        <v>410584.68900000001</v>
      </c>
      <c r="O140" s="2">
        <v>410584.68900000001</v>
      </c>
      <c r="Q140" s="2">
        <v>0.14099999999999999</v>
      </c>
      <c r="R140" s="2">
        <v>0.85899999999999999</v>
      </c>
      <c r="S140" s="3">
        <v>215172.81400000001</v>
      </c>
      <c r="T140" s="2">
        <v>195000</v>
      </c>
      <c r="U140" s="2">
        <v>4.2480000000000002</v>
      </c>
      <c r="V140" s="2">
        <v>369.03699999999998</v>
      </c>
      <c r="W140" s="2">
        <v>0.61699999999999999</v>
      </c>
      <c r="X140" s="2">
        <v>0.51500000000000001</v>
      </c>
      <c r="AA140" s="2">
        <v>22.213000000000001</v>
      </c>
      <c r="AB140" s="2">
        <v>0.105</v>
      </c>
      <c r="AE140" s="2">
        <v>0.47099999999999997</v>
      </c>
      <c r="AF140" s="2">
        <v>0.40400000000000003</v>
      </c>
      <c r="AG140" s="2">
        <v>3.0000000000000001E-3</v>
      </c>
      <c r="AH140" s="2">
        <v>5.1139999999999999</v>
      </c>
      <c r="AI140" s="2">
        <v>6.7000000000000004E-2</v>
      </c>
      <c r="AJ140" s="2">
        <v>3.0000000000000001E-3</v>
      </c>
      <c r="AK140" s="2">
        <v>0.23799999999999999</v>
      </c>
      <c r="AL140" s="2">
        <v>6.3E-2</v>
      </c>
      <c r="AM140" s="2">
        <v>5.2080000000000002</v>
      </c>
      <c r="AN140" s="2">
        <v>4.4050000000000002</v>
      </c>
      <c r="AP140" s="2">
        <v>5.2999999999999999E-2</v>
      </c>
      <c r="AQ140" s="12">
        <v>1.0999999999999999E-2</v>
      </c>
      <c r="AR140" s="12">
        <v>6.0000000000000001E-3</v>
      </c>
      <c r="AS140" s="12">
        <v>5.0000000000000001E-3</v>
      </c>
      <c r="AT140" s="12">
        <v>1.7000000000000001E-2</v>
      </c>
      <c r="AU140" s="12">
        <v>2E-3</v>
      </c>
      <c r="AV140" s="12">
        <v>1E-3</v>
      </c>
      <c r="AW140" s="12">
        <v>2E-3</v>
      </c>
      <c r="AX140" s="12">
        <v>3.0000000000000001E-3</v>
      </c>
      <c r="AY140" s="12">
        <v>0</v>
      </c>
      <c r="BE140" s="12">
        <v>0</v>
      </c>
      <c r="BH140" s="2">
        <v>0.373</v>
      </c>
      <c r="BJ140" s="2">
        <v>1E-3</v>
      </c>
      <c r="BK140" s="2">
        <v>5.0000000000000001E-3</v>
      </c>
      <c r="BL140" s="2">
        <v>0.50900000000000001</v>
      </c>
      <c r="BM140" s="2">
        <v>0.13300000000000001</v>
      </c>
      <c r="BN140" s="2">
        <v>2.1999999999999999E-2</v>
      </c>
      <c r="BO140" s="2">
        <v>1.7000000000000001E-2</v>
      </c>
      <c r="BP140" s="2">
        <v>0.02</v>
      </c>
      <c r="BQ140" s="2">
        <v>0.17899999999999999</v>
      </c>
    </row>
    <row r="141" spans="1:84" x14ac:dyDescent="0.2">
      <c r="A141" s="2">
        <v>134</v>
      </c>
      <c r="B141" s="2">
        <v>134</v>
      </c>
      <c r="C141" s="2" t="s">
        <v>208</v>
      </c>
      <c r="F141" s="2" t="s">
        <v>209</v>
      </c>
      <c r="G141" s="2" t="s">
        <v>209</v>
      </c>
      <c r="H141" s="2" t="s">
        <v>550</v>
      </c>
      <c r="J141" s="2">
        <v>0</v>
      </c>
      <c r="K141" s="2">
        <v>25.344000000000001</v>
      </c>
      <c r="L141" s="2">
        <v>80.784999999999997</v>
      </c>
      <c r="M141" s="2">
        <v>55.441000000000003</v>
      </c>
      <c r="N141" s="2">
        <v>410362.04599999997</v>
      </c>
      <c r="O141" s="2">
        <v>410362.04599999997</v>
      </c>
      <c r="Q141" s="2">
        <v>0.374</v>
      </c>
      <c r="R141" s="2">
        <v>0.88400000000000001</v>
      </c>
      <c r="S141" s="3">
        <v>215198.76300000001</v>
      </c>
      <c r="T141" s="2">
        <v>195000</v>
      </c>
      <c r="U141" s="2">
        <v>4.1029999999999998</v>
      </c>
      <c r="V141" s="2">
        <v>126.846</v>
      </c>
      <c r="W141" s="2">
        <v>0.95299999999999996</v>
      </c>
      <c r="X141" s="2">
        <v>0.41699999999999998</v>
      </c>
      <c r="AA141" s="2">
        <v>10.076000000000001</v>
      </c>
      <c r="AB141" s="2">
        <v>3.0270000000000001</v>
      </c>
      <c r="AE141" s="2">
        <v>6.6130000000000004</v>
      </c>
      <c r="AF141" s="2">
        <v>6.5609999999999999</v>
      </c>
      <c r="AG141" s="2">
        <v>1.131</v>
      </c>
      <c r="AH141" s="2">
        <v>2.2730000000000001</v>
      </c>
      <c r="AI141" s="2">
        <v>2.4E-2</v>
      </c>
      <c r="AK141" s="2">
        <v>0.26900000000000002</v>
      </c>
      <c r="AL141" s="2">
        <v>1.7000000000000001E-2</v>
      </c>
      <c r="AM141" s="2">
        <v>4.9950000000000001</v>
      </c>
      <c r="AN141" s="2">
        <v>4.1050000000000004</v>
      </c>
      <c r="AP141" s="2">
        <v>1.7000000000000001E-2</v>
      </c>
      <c r="AQ141" s="12">
        <v>1.6E-2</v>
      </c>
      <c r="AR141" s="12">
        <v>7.3999999999999996E-2</v>
      </c>
      <c r="AS141" s="12">
        <v>1.7000000000000001E-2</v>
      </c>
      <c r="AT141" s="12">
        <v>0.152</v>
      </c>
      <c r="AU141" s="12">
        <v>0.21</v>
      </c>
      <c r="AV141" s="12">
        <v>0.308</v>
      </c>
      <c r="AW141" s="12">
        <v>0.31</v>
      </c>
      <c r="AX141" s="12">
        <v>0.501</v>
      </c>
      <c r="AY141" s="12">
        <v>9.5000000000000001E-2</v>
      </c>
      <c r="BA141" s="12">
        <v>0.35399999999999998</v>
      </c>
      <c r="BB141" s="12">
        <v>3.3000000000000002E-2</v>
      </c>
      <c r="BC141" s="12">
        <v>6.2E-2</v>
      </c>
      <c r="BD141" s="12">
        <v>5.0000000000000001E-3</v>
      </c>
      <c r="BE141" s="12">
        <v>3.4000000000000002E-2</v>
      </c>
      <c r="BG141" s="12">
        <v>3.0000000000000001E-3</v>
      </c>
      <c r="BH141" s="2">
        <v>0.113</v>
      </c>
      <c r="BJ141" s="2">
        <v>1E-3</v>
      </c>
      <c r="BK141" s="2">
        <v>1.4E-2</v>
      </c>
      <c r="BL141" s="2">
        <v>0.69899999999999995</v>
      </c>
      <c r="BM141" s="2">
        <v>0.223</v>
      </c>
      <c r="BN141" s="2">
        <v>0.19900000000000001</v>
      </c>
      <c r="BO141" s="2">
        <v>0.20599999999999999</v>
      </c>
      <c r="BP141" s="2">
        <v>1E-3</v>
      </c>
      <c r="BQ141" s="2">
        <v>4.0000000000000001E-3</v>
      </c>
    </row>
    <row r="142" spans="1:84" x14ac:dyDescent="0.2">
      <c r="A142" s="2">
        <v>135</v>
      </c>
      <c r="B142" s="2">
        <v>135</v>
      </c>
      <c r="C142" s="2" t="s">
        <v>210</v>
      </c>
      <c r="F142" s="2" t="s">
        <v>211</v>
      </c>
      <c r="G142" s="2" t="s">
        <v>211</v>
      </c>
      <c r="H142" s="2" t="s">
        <v>550</v>
      </c>
      <c r="J142" s="2">
        <v>0</v>
      </c>
      <c r="K142" s="2">
        <v>25.344000000000001</v>
      </c>
      <c r="L142" s="2">
        <v>80.784999999999997</v>
      </c>
      <c r="M142" s="2">
        <v>55.441000000000003</v>
      </c>
      <c r="N142" s="2">
        <v>409533.20899999997</v>
      </c>
      <c r="O142" s="2">
        <v>409533.20899999997</v>
      </c>
      <c r="P142" s="2">
        <v>0.01</v>
      </c>
      <c r="Q142" s="2">
        <v>0.65100000000000002</v>
      </c>
      <c r="R142" s="2">
        <v>1.1759999999999999</v>
      </c>
      <c r="S142" s="3">
        <v>214156.019</v>
      </c>
      <c r="T142" s="2">
        <v>195000</v>
      </c>
      <c r="U142" s="2">
        <v>4.0439999999999996</v>
      </c>
      <c r="V142" s="2">
        <v>334.887</v>
      </c>
      <c r="W142" s="2">
        <v>0.95399999999999996</v>
      </c>
      <c r="X142" s="2">
        <v>0.47299999999999998</v>
      </c>
      <c r="Y142" s="2">
        <v>6.3E-2</v>
      </c>
      <c r="Z142" s="2">
        <v>5.1139999999999999</v>
      </c>
      <c r="AA142" s="2">
        <v>20.904</v>
      </c>
      <c r="AB142" s="2">
        <v>1.887</v>
      </c>
      <c r="AE142" s="2">
        <v>0.99099999999999999</v>
      </c>
      <c r="AF142" s="2">
        <v>1.1399999999999999</v>
      </c>
      <c r="AG142" s="2">
        <v>0.21299999999999999</v>
      </c>
      <c r="AH142" s="2">
        <v>2.3E-2</v>
      </c>
      <c r="AI142" s="2">
        <v>0.106</v>
      </c>
      <c r="AJ142" s="2">
        <v>5.0000000000000001E-3</v>
      </c>
      <c r="AK142" s="2">
        <v>0.26300000000000001</v>
      </c>
      <c r="AL142" s="2">
        <v>2.3E-2</v>
      </c>
      <c r="AM142" s="2">
        <v>5.2229999999999999</v>
      </c>
      <c r="AN142" s="2">
        <v>4.2750000000000004</v>
      </c>
      <c r="AP142" s="2">
        <v>9.8000000000000004E-2</v>
      </c>
      <c r="AR142" s="12">
        <v>3.0000000000000001E-3</v>
      </c>
      <c r="AS142" s="12">
        <v>1E-3</v>
      </c>
      <c r="AT142" s="12">
        <v>7.0000000000000001E-3</v>
      </c>
      <c r="AU142" s="12">
        <v>1.4E-2</v>
      </c>
      <c r="AV142" s="12">
        <v>1.2999999999999999E-2</v>
      </c>
      <c r="AW142" s="12">
        <v>1.2E-2</v>
      </c>
      <c r="AX142" s="12">
        <v>5.0999999999999997E-2</v>
      </c>
      <c r="AY142" s="12">
        <v>8.9999999999999993E-3</v>
      </c>
      <c r="BA142" s="12">
        <v>5.2999999999999999E-2</v>
      </c>
      <c r="BB142" s="12">
        <v>8.0000000000000002E-3</v>
      </c>
      <c r="BC142" s="12">
        <v>1.6E-2</v>
      </c>
      <c r="BD142" s="12">
        <v>2E-3</v>
      </c>
      <c r="BE142" s="12">
        <v>2.1999999999999999E-2</v>
      </c>
      <c r="BG142" s="12">
        <v>5.0000000000000001E-3</v>
      </c>
      <c r="BH142" s="2">
        <v>1E-3</v>
      </c>
      <c r="BJ142" s="2">
        <v>4.0000000000000001E-3</v>
      </c>
      <c r="BK142" s="2">
        <v>0.35099999999999998</v>
      </c>
      <c r="BL142" s="2">
        <v>0.53600000000000003</v>
      </c>
      <c r="BM142" s="2">
        <v>0.20499999999999999</v>
      </c>
      <c r="BN142" s="2">
        <v>0.03</v>
      </c>
      <c r="BO142" s="2">
        <v>1.6E-2</v>
      </c>
      <c r="BP142" s="2">
        <v>1.2E-2</v>
      </c>
      <c r="BQ142" s="2">
        <v>0.29299999999999998</v>
      </c>
    </row>
    <row r="143" spans="1:84" x14ac:dyDescent="0.2">
      <c r="A143" s="2">
        <v>136</v>
      </c>
      <c r="B143" s="2">
        <v>136</v>
      </c>
      <c r="C143" s="2" t="s">
        <v>212</v>
      </c>
      <c r="F143" s="2" t="s">
        <v>213</v>
      </c>
      <c r="G143" s="2" t="s">
        <v>213</v>
      </c>
      <c r="H143" s="2" t="s">
        <v>550</v>
      </c>
      <c r="J143" s="2">
        <v>0</v>
      </c>
      <c r="K143" s="2">
        <v>25.344000000000001</v>
      </c>
      <c r="L143" s="2">
        <v>80.784999999999997</v>
      </c>
      <c r="M143" s="2">
        <v>55.441000000000003</v>
      </c>
      <c r="N143" s="2">
        <v>411155.98599999998</v>
      </c>
      <c r="O143" s="2">
        <v>411155.98599999998</v>
      </c>
      <c r="Q143" s="2">
        <v>0.93700000000000006</v>
      </c>
      <c r="R143" s="2">
        <v>1.8460000000000001</v>
      </c>
      <c r="S143" s="3">
        <v>215950.90599999999</v>
      </c>
      <c r="T143" s="2">
        <v>195000</v>
      </c>
      <c r="U143" s="2">
        <v>4.1609999999999996</v>
      </c>
      <c r="V143" s="2">
        <v>167.904</v>
      </c>
      <c r="W143" s="2">
        <v>1.5489999999999999</v>
      </c>
      <c r="X143" s="2">
        <v>0.42799999999999999</v>
      </c>
      <c r="Z143" s="2">
        <v>3.5270000000000001</v>
      </c>
      <c r="AA143" s="2">
        <v>9.98</v>
      </c>
      <c r="AB143" s="2">
        <v>2.2570000000000001</v>
      </c>
      <c r="AE143" s="2">
        <v>6.1609999999999996</v>
      </c>
      <c r="AF143" s="2">
        <v>5.9059999999999997</v>
      </c>
      <c r="AG143" s="2">
        <v>0.24</v>
      </c>
      <c r="AH143" s="2">
        <v>8.0000000000000002E-3</v>
      </c>
      <c r="AI143" s="2">
        <v>0.23599999999999999</v>
      </c>
      <c r="AJ143" s="2">
        <v>6.0000000000000001E-3</v>
      </c>
      <c r="AK143" s="2">
        <v>0.253</v>
      </c>
      <c r="AL143" s="2">
        <v>0.02</v>
      </c>
      <c r="AM143" s="2">
        <v>5.3120000000000003</v>
      </c>
      <c r="AN143" s="2">
        <v>4.4219999999999997</v>
      </c>
      <c r="AO143" s="2">
        <v>3.3000000000000002E-2</v>
      </c>
      <c r="AP143" s="2">
        <v>9.8000000000000004E-2</v>
      </c>
      <c r="AQ143" s="12">
        <v>2.3E-2</v>
      </c>
      <c r="AR143" s="12">
        <v>9.6000000000000002E-2</v>
      </c>
      <c r="AS143" s="12">
        <v>2.3E-2</v>
      </c>
      <c r="AT143" s="12">
        <v>0.14699999999999999</v>
      </c>
      <c r="AU143" s="12">
        <v>0.10299999999999999</v>
      </c>
      <c r="AV143" s="12">
        <v>0.26200000000000001</v>
      </c>
      <c r="AW143" s="12">
        <v>0.27100000000000002</v>
      </c>
      <c r="AX143" s="12">
        <v>0.128</v>
      </c>
      <c r="AY143" s="12">
        <v>1.7999999999999999E-2</v>
      </c>
      <c r="BA143" s="12">
        <v>0.05</v>
      </c>
      <c r="BB143" s="12">
        <v>7.0000000000000001E-3</v>
      </c>
      <c r="BC143" s="12">
        <v>1.2E-2</v>
      </c>
      <c r="BD143" s="12">
        <v>2E-3</v>
      </c>
      <c r="BE143" s="12">
        <v>1.6E-2</v>
      </c>
      <c r="BG143" s="12">
        <v>1E-3</v>
      </c>
      <c r="BH143" s="2">
        <v>1E-3</v>
      </c>
      <c r="BJ143" s="2">
        <v>8.9999999999999993E-3</v>
      </c>
      <c r="BK143" s="2">
        <v>8.1000000000000003E-2</v>
      </c>
      <c r="BL143" s="2">
        <v>0.63500000000000001</v>
      </c>
      <c r="BM143" s="2">
        <v>0.24199999999999999</v>
      </c>
      <c r="BN143" s="2">
        <v>0.24399999999999999</v>
      </c>
      <c r="BO143" s="2">
        <v>0.26200000000000001</v>
      </c>
      <c r="BP143" s="2">
        <v>6.0000000000000001E-3</v>
      </c>
      <c r="BQ143" s="2">
        <v>1.2E-2</v>
      </c>
    </row>
    <row r="144" spans="1:84" x14ac:dyDescent="0.2">
      <c r="A144" s="2">
        <v>137</v>
      </c>
      <c r="B144" s="2">
        <v>137</v>
      </c>
      <c r="C144" s="2" t="s">
        <v>214</v>
      </c>
      <c r="F144" s="2" t="s">
        <v>215</v>
      </c>
      <c r="G144" s="2" t="s">
        <v>215</v>
      </c>
      <c r="H144" s="2" t="s">
        <v>550</v>
      </c>
      <c r="J144" s="2">
        <v>0</v>
      </c>
      <c r="K144" s="2">
        <v>25.344000000000001</v>
      </c>
      <c r="L144" s="2">
        <v>80.784999999999997</v>
      </c>
      <c r="M144" s="2">
        <v>55.441000000000003</v>
      </c>
      <c r="N144" s="2">
        <v>411098.88400000002</v>
      </c>
      <c r="O144" s="2">
        <v>411098.88400000002</v>
      </c>
      <c r="P144" s="2">
        <v>4.0000000000000001E-3</v>
      </c>
      <c r="Q144" s="2">
        <v>1.298</v>
      </c>
      <c r="R144" s="2">
        <v>2.33</v>
      </c>
      <c r="S144" s="3">
        <v>215835.42199999999</v>
      </c>
      <c r="T144" s="2">
        <v>195000</v>
      </c>
      <c r="U144" s="2">
        <v>4.1050000000000004</v>
      </c>
      <c r="V144" s="2">
        <v>223.06100000000001</v>
      </c>
      <c r="W144" s="2">
        <v>1.3029999999999999</v>
      </c>
      <c r="X144" s="2">
        <v>0.53200000000000003</v>
      </c>
      <c r="Y144" s="2">
        <v>6.6000000000000003E-2</v>
      </c>
      <c r="Z144" s="2">
        <v>2.234</v>
      </c>
      <c r="AA144" s="2">
        <v>10.305</v>
      </c>
      <c r="AB144" s="2">
        <v>2.4380000000000002</v>
      </c>
      <c r="AE144" s="2">
        <v>6.14</v>
      </c>
      <c r="AF144" s="2">
        <v>6.3360000000000003</v>
      </c>
      <c r="AG144" s="2">
        <v>9.2999999999999999E-2</v>
      </c>
      <c r="AH144" s="2">
        <v>2.88</v>
      </c>
      <c r="AI144" s="2">
        <v>0.41499999999999998</v>
      </c>
      <c r="AJ144" s="2">
        <v>1.2E-2</v>
      </c>
      <c r="AK144" s="2">
        <v>0.27500000000000002</v>
      </c>
      <c r="AL144" s="2">
        <v>2.4E-2</v>
      </c>
      <c r="AM144" s="2">
        <v>5.4370000000000003</v>
      </c>
      <c r="AN144" s="2">
        <v>4.3860000000000001</v>
      </c>
      <c r="AO144" s="2">
        <v>1.7000000000000001E-2</v>
      </c>
      <c r="AP144" s="2">
        <v>0.157</v>
      </c>
      <c r="AQ144" s="12">
        <v>2.4E-2</v>
      </c>
      <c r="AR144" s="12">
        <v>7.9000000000000001E-2</v>
      </c>
      <c r="AS144" s="12">
        <v>1.7999999999999999E-2</v>
      </c>
      <c r="AT144" s="12">
        <v>0.108</v>
      </c>
      <c r="AU144" s="12">
        <v>4.2999999999999997E-2</v>
      </c>
      <c r="AV144" s="12">
        <v>0.13200000000000001</v>
      </c>
      <c r="AW144" s="12">
        <v>0.127</v>
      </c>
      <c r="AX144" s="12">
        <v>0.06</v>
      </c>
      <c r="AY144" s="12">
        <v>5.0000000000000001E-3</v>
      </c>
      <c r="BA144" s="12">
        <v>1.7999999999999999E-2</v>
      </c>
      <c r="BB144" s="12">
        <v>3.0000000000000001E-3</v>
      </c>
      <c r="BC144" s="12">
        <v>8.0000000000000002E-3</v>
      </c>
      <c r="BD144" s="12">
        <v>1E-3</v>
      </c>
      <c r="BE144" s="12">
        <v>4.0000000000000001E-3</v>
      </c>
      <c r="BG144" s="12">
        <v>1E-3</v>
      </c>
      <c r="BH144" s="2">
        <v>0.29199999999999998</v>
      </c>
      <c r="BJ144" s="2">
        <v>1.6E-2</v>
      </c>
      <c r="BK144" s="2">
        <v>0.16800000000000001</v>
      </c>
      <c r="BL144" s="2">
        <v>0.63</v>
      </c>
      <c r="BM144" s="2">
        <v>0.182</v>
      </c>
      <c r="BN144" s="2">
        <v>0.14099999999999999</v>
      </c>
      <c r="BO144" s="2">
        <v>0.17199999999999999</v>
      </c>
      <c r="BP144" s="2">
        <v>1.4999999999999999E-2</v>
      </c>
      <c r="BQ144" s="2">
        <v>2.7E-2</v>
      </c>
    </row>
    <row r="145" spans="1:84" x14ac:dyDescent="0.2">
      <c r="A145" s="2">
        <v>140</v>
      </c>
      <c r="B145" s="2">
        <v>140</v>
      </c>
      <c r="C145" s="2" t="s">
        <v>216</v>
      </c>
      <c r="F145" s="2" t="s">
        <v>217</v>
      </c>
      <c r="G145" s="2" t="s">
        <v>217</v>
      </c>
      <c r="H145" s="2" t="s">
        <v>550</v>
      </c>
      <c r="J145" s="2">
        <v>0</v>
      </c>
      <c r="K145" s="2">
        <v>25.344000000000001</v>
      </c>
      <c r="L145" s="2">
        <v>80.784999999999997</v>
      </c>
      <c r="M145" s="2">
        <v>55.441000000000003</v>
      </c>
      <c r="N145" s="2">
        <v>411684.29399999999</v>
      </c>
      <c r="O145" s="2">
        <v>411684.29399999999</v>
      </c>
      <c r="P145" s="2">
        <v>3.0000000000000001E-3</v>
      </c>
      <c r="Q145" s="2">
        <v>0.30599999999999999</v>
      </c>
      <c r="R145" s="2">
        <v>0.70299999999999996</v>
      </c>
      <c r="S145" s="3">
        <v>216394.25899999999</v>
      </c>
      <c r="T145" s="2">
        <v>195000</v>
      </c>
      <c r="U145" s="2">
        <v>4.1559999999999997</v>
      </c>
      <c r="V145" s="2">
        <v>250.23599999999999</v>
      </c>
      <c r="W145" s="2">
        <v>0.82799999999999996</v>
      </c>
      <c r="X145" s="2">
        <v>0.45200000000000001</v>
      </c>
      <c r="Y145" s="2">
        <v>0.08</v>
      </c>
      <c r="Z145" s="2">
        <v>2.778</v>
      </c>
      <c r="AA145" s="2">
        <v>18.609000000000002</v>
      </c>
      <c r="AB145" s="2">
        <v>2.1059999999999999</v>
      </c>
      <c r="AE145" s="2">
        <v>3.1789999999999998</v>
      </c>
      <c r="AF145" s="2">
        <v>3.222</v>
      </c>
      <c r="AG145" s="2">
        <v>0.48399999999999999</v>
      </c>
      <c r="AH145" s="2">
        <v>0.192</v>
      </c>
      <c r="AI145" s="2">
        <v>1.7000000000000001E-2</v>
      </c>
      <c r="AJ145" s="2">
        <v>0.01</v>
      </c>
      <c r="AK145" s="2">
        <v>0.27400000000000002</v>
      </c>
      <c r="AL145" s="2">
        <v>7.6999999999999999E-2</v>
      </c>
      <c r="AM145" s="2">
        <v>5.7549999999999999</v>
      </c>
      <c r="AN145" s="2">
        <v>4.6619999999999999</v>
      </c>
      <c r="AP145" s="2">
        <v>0.09</v>
      </c>
      <c r="AQ145" s="12">
        <v>7.0000000000000001E-3</v>
      </c>
      <c r="AR145" s="12">
        <v>2.5999999999999999E-2</v>
      </c>
      <c r="AS145" s="12">
        <v>4.0000000000000001E-3</v>
      </c>
      <c r="AT145" s="12">
        <v>3.7999999999999999E-2</v>
      </c>
      <c r="AU145" s="12">
        <v>6.4000000000000001E-2</v>
      </c>
      <c r="AV145" s="12">
        <v>4.4999999999999998E-2</v>
      </c>
      <c r="AW145" s="12">
        <v>4.2000000000000003E-2</v>
      </c>
      <c r="AX145" s="12">
        <v>0.26600000000000001</v>
      </c>
      <c r="AY145" s="12">
        <v>4.3999999999999997E-2</v>
      </c>
      <c r="BA145" s="12">
        <v>0.13600000000000001</v>
      </c>
      <c r="BB145" s="12">
        <v>1.2999999999999999E-2</v>
      </c>
      <c r="BC145" s="12">
        <v>2.1999999999999999E-2</v>
      </c>
      <c r="BD145" s="12">
        <v>2E-3</v>
      </c>
      <c r="BE145" s="12">
        <v>8.9999999999999993E-3</v>
      </c>
      <c r="BG145" s="12">
        <v>1E-3</v>
      </c>
      <c r="BH145" s="2">
        <v>8.9999999999999993E-3</v>
      </c>
      <c r="BK145" s="2">
        <v>6.0000000000000001E-3</v>
      </c>
      <c r="BL145" s="2">
        <v>0.48899999999999999</v>
      </c>
      <c r="BM145" s="2">
        <v>0.06</v>
      </c>
      <c r="BN145" s="2">
        <v>6.5000000000000002E-2</v>
      </c>
      <c r="BO145" s="2">
        <v>0.06</v>
      </c>
      <c r="BP145" s="2">
        <v>0</v>
      </c>
      <c r="BQ145" s="2">
        <v>3.0000000000000001E-3</v>
      </c>
    </row>
    <row r="147" spans="1:84" x14ac:dyDescent="0.2">
      <c r="A147" s="10"/>
      <c r="B147" s="10"/>
      <c r="C147" s="10"/>
      <c r="D147" s="10"/>
      <c r="E147" s="10"/>
      <c r="F147" s="10" t="s">
        <v>218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4">
        <f t="shared" ref="P147:BQ147" si="20">AVERAGE(P136:P145)</f>
        <v>5.0000000000000001E-3</v>
      </c>
      <c r="Q147" s="4">
        <f t="shared" si="20"/>
        <v>0.66990000000000005</v>
      </c>
      <c r="R147" s="4">
        <f t="shared" si="20"/>
        <v>1.3584000000000001</v>
      </c>
      <c r="S147" s="6">
        <f t="shared" si="20"/>
        <v>215129.99339999998</v>
      </c>
      <c r="T147" s="4">
        <f t="shared" si="20"/>
        <v>195000</v>
      </c>
      <c r="U147" s="4">
        <f t="shared" si="20"/>
        <v>4.1364000000000001</v>
      </c>
      <c r="V147" s="4">
        <f t="shared" si="20"/>
        <v>213.40949999999998</v>
      </c>
      <c r="W147" s="4">
        <f t="shared" si="20"/>
        <v>1.0844</v>
      </c>
      <c r="X147" s="4">
        <f t="shared" si="20"/>
        <v>0.47639999999999993</v>
      </c>
      <c r="Y147" s="4">
        <f t="shared" si="20"/>
        <v>0.10128571428571428</v>
      </c>
      <c r="Z147" s="4">
        <f t="shared" si="20"/>
        <v>2.9405000000000001</v>
      </c>
      <c r="AA147" s="4">
        <f t="shared" si="20"/>
        <v>14.418299999999999</v>
      </c>
      <c r="AB147" s="4">
        <f t="shared" si="20"/>
        <v>2.2076666666666664</v>
      </c>
      <c r="AC147" s="4">
        <f t="shared" si="20"/>
        <v>5.5500000000000001E-2</v>
      </c>
      <c r="AD147" s="4" t="e">
        <f t="shared" si="20"/>
        <v>#DIV/0!</v>
      </c>
      <c r="AE147" s="4">
        <f t="shared" si="20"/>
        <v>4.4363000000000001</v>
      </c>
      <c r="AF147" s="4">
        <f t="shared" si="20"/>
        <v>4.4885999999999999</v>
      </c>
      <c r="AG147" s="4">
        <f t="shared" si="20"/>
        <v>0.29349999999999998</v>
      </c>
      <c r="AH147" s="4">
        <f t="shared" si="20"/>
        <v>1.1111999999999997</v>
      </c>
      <c r="AI147" s="4">
        <f t="shared" si="20"/>
        <v>0.20255555555555554</v>
      </c>
      <c r="AJ147" s="4">
        <f t="shared" si="20"/>
        <v>7.8571428571428577E-3</v>
      </c>
      <c r="AK147" s="4">
        <f t="shared" si="20"/>
        <v>0.25470000000000004</v>
      </c>
      <c r="AL147" s="4">
        <f t="shared" si="20"/>
        <v>3.2199999999999993E-2</v>
      </c>
      <c r="AM147" s="4">
        <f t="shared" si="20"/>
        <v>5.2995999999999999</v>
      </c>
      <c r="AN147" s="4">
        <f t="shared" si="20"/>
        <v>4.3536000000000001</v>
      </c>
      <c r="AO147" s="4">
        <f t="shared" si="20"/>
        <v>2.4000000000000004E-2</v>
      </c>
      <c r="AP147" s="4">
        <f t="shared" si="20"/>
        <v>9.240000000000001E-2</v>
      </c>
      <c r="AQ147" s="14">
        <f t="shared" si="20"/>
        <v>1.9777777777777776E-2</v>
      </c>
      <c r="AR147" s="14">
        <f t="shared" si="20"/>
        <v>5.8600000000000006E-2</v>
      </c>
      <c r="AS147" s="14">
        <f t="shared" si="20"/>
        <v>1.4100000000000001E-2</v>
      </c>
      <c r="AT147" s="14">
        <f t="shared" si="20"/>
        <v>8.9900000000000008E-2</v>
      </c>
      <c r="AU147" s="14">
        <f t="shared" si="20"/>
        <v>7.7399999999999997E-2</v>
      </c>
      <c r="AV147" s="14">
        <f t="shared" si="20"/>
        <v>0.14069999999999999</v>
      </c>
      <c r="AW147" s="14">
        <f t="shared" si="20"/>
        <v>0.15744444444444447</v>
      </c>
      <c r="AX147" s="14">
        <f t="shared" si="20"/>
        <v>0.15955555555555556</v>
      </c>
      <c r="AY147" s="14">
        <f t="shared" si="20"/>
        <v>2.2399999999999996E-2</v>
      </c>
      <c r="AZ147" s="14" t="e">
        <f t="shared" si="20"/>
        <v>#DIV/0!</v>
      </c>
      <c r="BA147" s="14">
        <f t="shared" si="20"/>
        <v>9.8875000000000018E-2</v>
      </c>
      <c r="BB147" s="14">
        <f t="shared" si="20"/>
        <v>1.1125000000000001E-2</v>
      </c>
      <c r="BC147" s="14">
        <f t="shared" si="20"/>
        <v>2.2250000000000002E-2</v>
      </c>
      <c r="BD147" s="14">
        <f t="shared" si="20"/>
        <v>2.1250000000000002E-3</v>
      </c>
      <c r="BE147" s="14">
        <f t="shared" si="20"/>
        <v>1.1399999999999999E-2</v>
      </c>
      <c r="BF147" s="14" t="e">
        <f t="shared" si="20"/>
        <v>#DIV/0!</v>
      </c>
      <c r="BG147" s="14">
        <f t="shared" si="20"/>
        <v>1.8571428571428573E-3</v>
      </c>
      <c r="BH147" s="4">
        <f t="shared" si="20"/>
        <v>8.5100000000000009E-2</v>
      </c>
      <c r="BI147" s="4" t="e">
        <f t="shared" si="20"/>
        <v>#DIV/0!</v>
      </c>
      <c r="BJ147" s="4">
        <f t="shared" si="20"/>
        <v>7.7500000000000008E-3</v>
      </c>
      <c r="BK147" s="4">
        <f t="shared" si="20"/>
        <v>0.1</v>
      </c>
      <c r="BL147" s="4">
        <f t="shared" si="20"/>
        <v>0.58979999999999999</v>
      </c>
      <c r="BM147" s="4">
        <f t="shared" si="20"/>
        <v>0.1623</v>
      </c>
      <c r="BN147" s="4">
        <f t="shared" si="20"/>
        <v>0.12239999999999999</v>
      </c>
      <c r="BO147" s="4">
        <f t="shared" si="20"/>
        <v>0.13289999999999999</v>
      </c>
      <c r="BP147" s="4">
        <f t="shared" si="20"/>
        <v>8.1111111111111123E-3</v>
      </c>
      <c r="BQ147" s="4">
        <f t="shared" si="20"/>
        <v>5.7899999999999993E-2</v>
      </c>
      <c r="BR147" s="4"/>
      <c r="BS147" s="10"/>
      <c r="BT147" s="10">
        <v>3.0125875670529765</v>
      </c>
      <c r="BU147" s="10">
        <v>2.0285742480808814E-3</v>
      </c>
      <c r="BV147" s="10">
        <v>1.8849422112578835</v>
      </c>
      <c r="BW147" s="10">
        <v>7.1175514812994931E-2</v>
      </c>
      <c r="BX147" s="10">
        <v>8.3531175616071796E-4</v>
      </c>
      <c r="BY147" s="10">
        <v>5.6220285265925227E-4</v>
      </c>
      <c r="BZ147" s="10">
        <v>2.0353307168636801</v>
      </c>
      <c r="CA147" s="10">
        <v>5.061458402450188E-4</v>
      </c>
      <c r="CB147" s="2">
        <v>7.0305197498152759E-4</v>
      </c>
      <c r="CC147" s="2">
        <v>6.8960308990620391E-4</v>
      </c>
      <c r="CD147" s="2">
        <v>5.1159693113435637E-4</v>
      </c>
      <c r="CE147" s="2">
        <v>7.0086712966596636</v>
      </c>
      <c r="CF147" s="2">
        <v>1.9561177260708784</v>
      </c>
    </row>
    <row r="148" spans="1:84" x14ac:dyDescent="0.2">
      <c r="F148" s="2" t="s">
        <v>219</v>
      </c>
      <c r="P148" s="15">
        <f t="shared" ref="P148:BQ148" si="21">2*STDEV(P136:P145)</f>
        <v>6.7330032922413852E-3</v>
      </c>
      <c r="Q148" s="15">
        <f t="shared" si="21"/>
        <v>0.94752564315929944</v>
      </c>
      <c r="R148" s="15">
        <f t="shared" si="21"/>
        <v>1.3717787965509121</v>
      </c>
      <c r="S148" s="3">
        <f t="shared" si="21"/>
        <v>1617.4340773707429</v>
      </c>
      <c r="T148" s="15">
        <f t="shared" si="21"/>
        <v>0</v>
      </c>
      <c r="U148" s="15">
        <f t="shared" si="21"/>
        <v>0.10673414532274954</v>
      </c>
      <c r="V148" s="15">
        <f t="shared" si="21"/>
        <v>187.75068850709687</v>
      </c>
      <c r="W148" s="15">
        <f t="shared" si="21"/>
        <v>0.67889989443707022</v>
      </c>
      <c r="X148" s="15">
        <f t="shared" si="21"/>
        <v>7.3152504324109732E-2</v>
      </c>
      <c r="Y148" s="15">
        <f t="shared" si="21"/>
        <v>0.16764929380789448</v>
      </c>
      <c r="Z148" s="15">
        <f t="shared" si="21"/>
        <v>2.3243594509332803</v>
      </c>
      <c r="AA148" s="15">
        <f t="shared" si="21"/>
        <v>11.231003677321103</v>
      </c>
      <c r="AB148" s="15">
        <f t="shared" si="21"/>
        <v>1.7406383886379155</v>
      </c>
      <c r="AC148" s="15">
        <f t="shared" si="21"/>
        <v>2.9698484809835009E-2</v>
      </c>
      <c r="AD148" s="15" t="e">
        <f t="shared" si="21"/>
        <v>#DIV/0!</v>
      </c>
      <c r="AE148" s="15">
        <f t="shared" si="21"/>
        <v>6.2197552684973063</v>
      </c>
      <c r="AF148" s="15">
        <f t="shared" si="21"/>
        <v>6.2738389594321653</v>
      </c>
      <c r="AG148" s="15">
        <f t="shared" si="21"/>
        <v>0.7164326749791482</v>
      </c>
      <c r="AH148" s="15">
        <f t="shared" si="21"/>
        <v>3.4952077414018694</v>
      </c>
      <c r="AI148" s="15">
        <f t="shared" si="21"/>
        <v>0.37321456444130247</v>
      </c>
      <c r="AJ148" s="15">
        <f t="shared" si="21"/>
        <v>7.0643302516772222E-3</v>
      </c>
      <c r="AK148" s="15">
        <f t="shared" si="21"/>
        <v>3.5827363843855459E-2</v>
      </c>
      <c r="AL148" s="15">
        <f t="shared" si="21"/>
        <v>4.0789976982369386E-2</v>
      </c>
      <c r="AM148" s="15">
        <f t="shared" si="21"/>
        <v>0.57334124025555488</v>
      </c>
      <c r="AN148" s="15">
        <f t="shared" si="21"/>
        <v>0.48013442562126951</v>
      </c>
      <c r="AO148" s="15">
        <f t="shared" si="21"/>
        <v>1.6370705543744889E-2</v>
      </c>
      <c r="AP148" s="15">
        <f t="shared" si="21"/>
        <v>0.11619600299111459</v>
      </c>
      <c r="AQ148" s="12">
        <f t="shared" si="21"/>
        <v>2.1018510360579275E-2</v>
      </c>
      <c r="AR148" s="12">
        <f t="shared" si="21"/>
        <v>8.8258207046773313E-2</v>
      </c>
      <c r="AS148" s="12">
        <f t="shared" si="21"/>
        <v>2.1611725212640168E-2</v>
      </c>
      <c r="AT148" s="12">
        <f t="shared" si="21"/>
        <v>0.133221453060517</v>
      </c>
      <c r="AU148" s="12">
        <f t="shared" si="21"/>
        <v>0.17066458332061751</v>
      </c>
      <c r="AV148" s="12">
        <f t="shared" si="21"/>
        <v>0.29296347895258201</v>
      </c>
      <c r="AW148" s="12">
        <f t="shared" si="21"/>
        <v>0.29920580059736651</v>
      </c>
      <c r="AX148" s="12">
        <f t="shared" si="21"/>
        <v>0.3438300613836886</v>
      </c>
      <c r="AY148" s="12">
        <f t="shared" si="21"/>
        <v>6.0642486023505929E-2</v>
      </c>
      <c r="AZ148" s="12" t="e">
        <f t="shared" si="21"/>
        <v>#DIV/0!</v>
      </c>
      <c r="BA148" s="12">
        <f t="shared" si="21"/>
        <v>0.23232597173552749</v>
      </c>
      <c r="BB148" s="12">
        <f t="shared" si="21"/>
        <v>2.0960847856352157E-2</v>
      </c>
      <c r="BC148" s="12">
        <f t="shared" si="21"/>
        <v>4.0521599178709608E-2</v>
      </c>
      <c r="BD148" s="12">
        <f t="shared" si="21"/>
        <v>3.2841611235921858E-3</v>
      </c>
      <c r="BE148" s="12">
        <f t="shared" si="21"/>
        <v>2.278791102512227E-2</v>
      </c>
      <c r="BF148" s="12" t="e">
        <f t="shared" si="21"/>
        <v>#DIV/0!</v>
      </c>
      <c r="BG148" s="12">
        <f t="shared" si="21"/>
        <v>3.1471831698777712E-3</v>
      </c>
      <c r="BH148" s="15">
        <f t="shared" si="21"/>
        <v>0.27282790668600354</v>
      </c>
      <c r="BI148" s="15" t="e">
        <f t="shared" si="21"/>
        <v>#DIV/0!</v>
      </c>
      <c r="BJ148" s="15">
        <f t="shared" si="21"/>
        <v>1.2363540870525028E-2</v>
      </c>
      <c r="BK148" s="15">
        <f t="shared" si="21"/>
        <v>0.22709469390542791</v>
      </c>
      <c r="BL148" s="15">
        <f t="shared" si="21"/>
        <v>0.16355984293897577</v>
      </c>
      <c r="BM148" s="15">
        <f t="shared" si="21"/>
        <v>0.14755503681301049</v>
      </c>
      <c r="BN148" s="15">
        <f t="shared" si="21"/>
        <v>0.16750243779320548</v>
      </c>
      <c r="BO148" s="15">
        <f t="shared" si="21"/>
        <v>0.19355493047481662</v>
      </c>
      <c r="BP148" s="15">
        <f t="shared" si="21"/>
        <v>1.4051492605571992E-2</v>
      </c>
      <c r="BQ148" s="15">
        <f t="shared" si="21"/>
        <v>0.19656257132130836</v>
      </c>
      <c r="BR148" s="15"/>
    </row>
  </sheetData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0"/>
  <sheetViews>
    <sheetView workbookViewId="0">
      <pane xSplit="6" ySplit="3" topLeftCell="G41" activePane="bottomRight" state="frozen"/>
      <selection activeCell="D1" sqref="D1"/>
      <selection pane="topRight" activeCell="E1" sqref="E1"/>
      <selection pane="bottomLeft" activeCell="D4" sqref="D4"/>
      <selection pane="bottomRight" activeCell="A52" sqref="A52:XFD81"/>
    </sheetView>
  </sheetViews>
  <sheetFormatPr defaultColWidth="10.85546875" defaultRowHeight="12.75" x14ac:dyDescent="0.2"/>
  <cols>
    <col min="1" max="1" width="1.140625" style="2" customWidth="1"/>
    <col min="2" max="2" width="1.7109375" style="2" customWidth="1"/>
    <col min="3" max="3" width="0.28515625" style="2" customWidth="1"/>
    <col min="4" max="4" width="1.42578125" style="2" customWidth="1"/>
    <col min="5" max="5" width="12" style="2" customWidth="1"/>
    <col min="6" max="6" width="16.140625" style="2" customWidth="1"/>
    <col min="7" max="15" width="1.42578125" style="2" customWidth="1"/>
    <col min="16" max="18" width="10.85546875" style="2"/>
    <col min="19" max="20" width="10.85546875" style="3"/>
    <col min="21" max="40" width="10.85546875" style="2"/>
    <col min="41" max="41" width="9.42578125" style="2" customWidth="1"/>
    <col min="42" max="46" width="10.85546875" style="2"/>
    <col min="47" max="47" width="8.140625" style="2" customWidth="1"/>
    <col min="48" max="49" width="10.85546875" style="2"/>
    <col min="50" max="50" width="6.7109375" style="2" customWidth="1"/>
    <col min="51" max="78" width="10.85546875" style="2"/>
    <col min="79" max="79" width="16.28515625" style="2" customWidth="1"/>
    <col min="80" max="16384" width="10.85546875" style="2"/>
  </cols>
  <sheetData>
    <row r="1" spans="1:112" x14ac:dyDescent="0.2">
      <c r="A1" s="2" t="s">
        <v>447</v>
      </c>
      <c r="B1" s="2" t="s">
        <v>448</v>
      </c>
      <c r="C1" s="2" t="s">
        <v>449</v>
      </c>
      <c r="E1" s="2" t="s">
        <v>450</v>
      </c>
      <c r="F1" s="2" t="s">
        <v>451</v>
      </c>
      <c r="G1" s="2" t="s">
        <v>452</v>
      </c>
      <c r="H1" s="2" t="s">
        <v>453</v>
      </c>
      <c r="I1" s="2" t="s">
        <v>454</v>
      </c>
      <c r="J1" s="2" t="s">
        <v>455</v>
      </c>
      <c r="K1" s="2" t="s">
        <v>456</v>
      </c>
      <c r="L1" s="2" t="s">
        <v>457</v>
      </c>
      <c r="M1" s="2" t="s">
        <v>458</v>
      </c>
      <c r="N1" s="2" t="s">
        <v>459</v>
      </c>
      <c r="O1" s="2" t="s">
        <v>460</v>
      </c>
      <c r="P1" s="2" t="s">
        <v>461</v>
      </c>
      <c r="Q1" s="2" t="s">
        <v>462</v>
      </c>
      <c r="R1" s="2" t="s">
        <v>463</v>
      </c>
      <c r="S1" s="3" t="s">
        <v>464</v>
      </c>
      <c r="T1" s="3" t="s">
        <v>465</v>
      </c>
      <c r="U1" s="2" t="s">
        <v>466</v>
      </c>
      <c r="V1" s="2" t="s">
        <v>467</v>
      </c>
      <c r="W1" s="2" t="s">
        <v>468</v>
      </c>
      <c r="X1" s="2" t="s">
        <v>469</v>
      </c>
      <c r="Y1" s="2" t="s">
        <v>470</v>
      </c>
      <c r="Z1" s="2" t="s">
        <v>471</v>
      </c>
      <c r="AA1" s="2" t="s">
        <v>472</v>
      </c>
      <c r="AB1" s="2" t="s">
        <v>473</v>
      </c>
      <c r="AC1" s="2" t="s">
        <v>474</v>
      </c>
      <c r="AD1" s="2" t="s">
        <v>475</v>
      </c>
      <c r="AE1" s="2" t="s">
        <v>476</v>
      </c>
      <c r="AF1" s="2" t="s">
        <v>477</v>
      </c>
      <c r="AG1" s="2" t="s">
        <v>478</v>
      </c>
      <c r="AH1" s="2" t="s">
        <v>479</v>
      </c>
      <c r="AI1" s="2" t="s">
        <v>480</v>
      </c>
      <c r="AJ1" s="2" t="s">
        <v>481</v>
      </c>
      <c r="AK1" s="2" t="s">
        <v>482</v>
      </c>
      <c r="AL1" s="2" t="s">
        <v>483</v>
      </c>
      <c r="AM1" s="2" t="s">
        <v>484</v>
      </c>
      <c r="AN1" s="2" t="s">
        <v>485</v>
      </c>
      <c r="AO1" s="2" t="s">
        <v>486</v>
      </c>
      <c r="AP1" s="2" t="s">
        <v>487</v>
      </c>
      <c r="AQ1" s="2" t="s">
        <v>488</v>
      </c>
      <c r="AR1" s="2" t="s">
        <v>489</v>
      </c>
      <c r="AS1" s="2" t="s">
        <v>490</v>
      </c>
      <c r="AT1" s="2" t="s">
        <v>491</v>
      </c>
      <c r="AU1" s="2" t="s">
        <v>492</v>
      </c>
      <c r="AV1" s="2" t="s">
        <v>493</v>
      </c>
      <c r="AW1" s="2" t="s">
        <v>494</v>
      </c>
      <c r="AX1" s="2" t="s">
        <v>495</v>
      </c>
      <c r="AY1" s="2" t="s">
        <v>496</v>
      </c>
      <c r="AZ1" s="2" t="s">
        <v>497</v>
      </c>
      <c r="BA1" s="2" t="s">
        <v>498</v>
      </c>
      <c r="BB1" s="2" t="s">
        <v>499</v>
      </c>
      <c r="BC1" s="2" t="s">
        <v>500</v>
      </c>
      <c r="BD1" s="2" t="s">
        <v>501</v>
      </c>
      <c r="BE1" s="2" t="s">
        <v>502</v>
      </c>
      <c r="BF1" s="2" t="s">
        <v>503</v>
      </c>
      <c r="BG1" s="2" t="s">
        <v>504</v>
      </c>
      <c r="BH1" s="2" t="s">
        <v>505</v>
      </c>
      <c r="BI1" s="2" t="s">
        <v>506</v>
      </c>
      <c r="BJ1" s="2" t="s">
        <v>507</v>
      </c>
      <c r="BK1" s="2" t="s">
        <v>508</v>
      </c>
      <c r="BL1" s="2" t="s">
        <v>509</v>
      </c>
      <c r="BM1" s="2" t="s">
        <v>510</v>
      </c>
      <c r="BN1" s="2" t="s">
        <v>511</v>
      </c>
      <c r="BO1" s="2" t="s">
        <v>512</v>
      </c>
      <c r="BP1" s="2" t="s">
        <v>513</v>
      </c>
      <c r="BQ1" s="2" t="s">
        <v>514</v>
      </c>
      <c r="BS1" s="2" t="s">
        <v>477</v>
      </c>
      <c r="BT1" s="2" t="s">
        <v>494</v>
      </c>
      <c r="BZ1" s="1" t="s">
        <v>451</v>
      </c>
      <c r="CA1" s="2" t="s">
        <v>451</v>
      </c>
      <c r="CB1" s="1" t="s">
        <v>515</v>
      </c>
      <c r="CC1" s="1" t="s">
        <v>516</v>
      </c>
      <c r="CD1" s="1" t="s">
        <v>517</v>
      </c>
      <c r="CE1" s="1" t="s">
        <v>518</v>
      </c>
      <c r="CF1" s="1" t="s">
        <v>519</v>
      </c>
      <c r="CG1" s="1" t="s">
        <v>520</v>
      </c>
      <c r="CH1" s="1" t="s">
        <v>521</v>
      </c>
      <c r="CI1" s="1" t="s">
        <v>522</v>
      </c>
      <c r="CJ1" s="1" t="s">
        <v>523</v>
      </c>
      <c r="CK1" s="1" t="s">
        <v>524</v>
      </c>
      <c r="CL1" s="1" t="s">
        <v>525</v>
      </c>
      <c r="CM1" s="1" t="s">
        <v>526</v>
      </c>
      <c r="CN1" s="1" t="s">
        <v>527</v>
      </c>
      <c r="CO1" s="1" t="s">
        <v>528</v>
      </c>
      <c r="CP1" s="1" t="s">
        <v>529</v>
      </c>
      <c r="CQ1" s="1" t="s">
        <v>530</v>
      </c>
      <c r="CR1" s="1" t="s">
        <v>531</v>
      </c>
      <c r="CS1" s="1" t="s">
        <v>532</v>
      </c>
      <c r="CT1" s="1" t="s">
        <v>533</v>
      </c>
      <c r="CU1" s="1" t="s">
        <v>534</v>
      </c>
      <c r="CV1" s="1" t="s">
        <v>535</v>
      </c>
      <c r="CW1" s="1" t="s">
        <v>536</v>
      </c>
      <c r="CX1" s="1" t="s">
        <v>537</v>
      </c>
    </row>
    <row r="2" spans="1:112" x14ac:dyDescent="0.2">
      <c r="BZ2" s="1" t="s">
        <v>538</v>
      </c>
      <c r="CB2" s="1">
        <v>0.68600000000000005</v>
      </c>
      <c r="CC2" s="1">
        <v>1.7849999999999999</v>
      </c>
      <c r="CD2" s="1">
        <v>0.27</v>
      </c>
      <c r="CE2" s="1">
        <v>1.327</v>
      </c>
      <c r="CF2" s="1">
        <v>0.43099999999999999</v>
      </c>
      <c r="CG2" s="1">
        <v>0.16200000000000001</v>
      </c>
      <c r="CH2" s="1">
        <v>0.57099999999999995</v>
      </c>
      <c r="CI2" s="1">
        <v>0.105</v>
      </c>
      <c r="CJ2" s="1">
        <v>0.71099999999999997</v>
      </c>
      <c r="CK2" s="1">
        <v>4.37</v>
      </c>
      <c r="CL2" s="1">
        <v>0.159</v>
      </c>
      <c r="CM2" s="1">
        <v>0.46500000000000002</v>
      </c>
      <c r="CN2" s="1">
        <v>7.1999999999999995E-2</v>
      </c>
      <c r="CO2" s="1">
        <v>0.46200000000000002</v>
      </c>
      <c r="CP2" s="1">
        <v>7.17E-2</v>
      </c>
      <c r="CQ2" s="1">
        <v>86</v>
      </c>
      <c r="CR2" s="1">
        <v>1280</v>
      </c>
      <c r="CS2" s="1">
        <v>8.3400000000000002E-2</v>
      </c>
      <c r="CT2" s="1">
        <v>2.18E-2</v>
      </c>
      <c r="CU2" s="1">
        <v>0.6</v>
      </c>
      <c r="CV2" s="1">
        <v>0.04</v>
      </c>
      <c r="CW2" s="1">
        <v>0.185</v>
      </c>
      <c r="CX2" s="1">
        <v>0.3</v>
      </c>
    </row>
    <row r="4" spans="1:112" x14ac:dyDescent="0.2">
      <c r="A4" s="2">
        <v>4</v>
      </c>
      <c r="B4" s="2">
        <v>4</v>
      </c>
      <c r="C4" s="2" t="s">
        <v>539</v>
      </c>
      <c r="F4" s="2" t="s">
        <v>540</v>
      </c>
      <c r="G4" s="2" t="s">
        <v>540</v>
      </c>
      <c r="H4" s="2" t="s">
        <v>541</v>
      </c>
      <c r="J4" s="2">
        <v>0</v>
      </c>
      <c r="K4" s="2">
        <v>24.773</v>
      </c>
      <c r="L4" s="2">
        <v>80.733999999999995</v>
      </c>
      <c r="M4" s="2">
        <v>55.960999999999999</v>
      </c>
      <c r="N4" s="2">
        <v>336364.36599999998</v>
      </c>
      <c r="O4" s="2">
        <v>336364.36599999998</v>
      </c>
      <c r="P4" s="2">
        <v>9.2319999999999993</v>
      </c>
      <c r="S4" s="3">
        <v>269592.88799999998</v>
      </c>
      <c r="T4" s="3">
        <v>50500</v>
      </c>
      <c r="U4" s="2">
        <v>32.029000000000003</v>
      </c>
      <c r="V4" s="2">
        <v>14548.977999999999</v>
      </c>
      <c r="W4" s="2">
        <v>15.676</v>
      </c>
      <c r="X4" s="2">
        <v>12.153</v>
      </c>
      <c r="Y4" s="2">
        <v>18.841999999999999</v>
      </c>
      <c r="Z4" s="2">
        <v>190.33799999999999</v>
      </c>
      <c r="AA4" s="2">
        <v>23.928999999999998</v>
      </c>
      <c r="AD4" s="2">
        <v>49.162999999999997</v>
      </c>
      <c r="AF4" s="2">
        <v>324.411</v>
      </c>
      <c r="AG4" s="2">
        <v>30.407</v>
      </c>
      <c r="AH4" s="2">
        <v>165.256</v>
      </c>
      <c r="AI4" s="2">
        <v>12.603999999999999</v>
      </c>
      <c r="AM4" s="2">
        <v>9.7889999999999997</v>
      </c>
      <c r="AP4" s="2">
        <v>667.80499999999995</v>
      </c>
      <c r="AQ4" s="2">
        <v>23.728999999999999</v>
      </c>
      <c r="AR4" s="2">
        <v>50.134999999999998</v>
      </c>
      <c r="AS4" s="2">
        <v>6.3620000000000001</v>
      </c>
      <c r="AT4" s="2">
        <v>27.119</v>
      </c>
      <c r="AU4" s="2">
        <v>6.2359999999999998</v>
      </c>
      <c r="AV4" s="2">
        <v>1.889</v>
      </c>
      <c r="AW4" s="2">
        <v>1.909</v>
      </c>
      <c r="AX4" s="2">
        <v>6.9820000000000002</v>
      </c>
      <c r="AY4" s="2">
        <v>0.93200000000000005</v>
      </c>
      <c r="AZ4" s="2">
        <v>6.008</v>
      </c>
      <c r="BA4" s="2">
        <v>5.7489999999999997</v>
      </c>
      <c r="BB4" s="2">
        <v>1.18</v>
      </c>
      <c r="BC4" s="2">
        <v>3.2490000000000001</v>
      </c>
      <c r="BD4" s="2">
        <v>0.45</v>
      </c>
      <c r="BE4" s="2">
        <v>3.121</v>
      </c>
      <c r="BF4" s="2">
        <v>3.2360000000000002</v>
      </c>
      <c r="BG4" s="2">
        <v>0.44800000000000001</v>
      </c>
      <c r="BH4" s="2">
        <v>4.3840000000000003</v>
      </c>
      <c r="BI4" s="2">
        <v>4.3769999999999998</v>
      </c>
      <c r="BJ4" s="2">
        <v>0.71699999999999997</v>
      </c>
      <c r="BL4" s="2">
        <v>11.816000000000001</v>
      </c>
      <c r="BM4" s="2">
        <v>11.776999999999999</v>
      </c>
      <c r="BN4" s="2">
        <v>10.621</v>
      </c>
      <c r="BO4" s="2">
        <v>11.018000000000001</v>
      </c>
      <c r="BP4" s="2">
        <v>5.5380000000000003</v>
      </c>
      <c r="BQ4" s="2">
        <v>1.6259999999999999</v>
      </c>
      <c r="BS4" s="2">
        <v>324.411</v>
      </c>
      <c r="BT4" s="2">
        <v>1.909</v>
      </c>
    </row>
    <row r="5" spans="1:112" x14ac:dyDescent="0.2">
      <c r="A5" s="2">
        <v>17</v>
      </c>
      <c r="B5" s="2">
        <v>17</v>
      </c>
      <c r="C5" s="2" t="s">
        <v>542</v>
      </c>
      <c r="F5" s="2" t="s">
        <v>543</v>
      </c>
      <c r="G5" s="2" t="s">
        <v>543</v>
      </c>
      <c r="H5" s="2" t="s">
        <v>541</v>
      </c>
      <c r="J5" s="2">
        <v>0</v>
      </c>
      <c r="K5" s="2">
        <v>24.773</v>
      </c>
      <c r="L5" s="2">
        <v>80.733999999999995</v>
      </c>
      <c r="M5" s="2">
        <v>55.960999999999999</v>
      </c>
      <c r="N5" s="2">
        <v>341793.12800000003</v>
      </c>
      <c r="O5" s="2">
        <v>341793.12800000003</v>
      </c>
      <c r="P5" s="2">
        <v>9.9410000000000007</v>
      </c>
      <c r="S5" s="3">
        <v>274948.11200000002</v>
      </c>
      <c r="T5" s="3">
        <v>50500</v>
      </c>
      <c r="U5" s="2">
        <v>31.949000000000002</v>
      </c>
      <c r="V5" s="2">
        <v>14610.201999999999</v>
      </c>
      <c r="W5" s="2">
        <v>16.5</v>
      </c>
      <c r="X5" s="2">
        <v>13.148999999999999</v>
      </c>
      <c r="Y5" s="2">
        <v>19.788</v>
      </c>
      <c r="Z5" s="2">
        <v>191.50200000000001</v>
      </c>
      <c r="AA5" s="2">
        <v>24.626999999999999</v>
      </c>
      <c r="AD5" s="2">
        <v>50.994999999999997</v>
      </c>
      <c r="AF5" s="2">
        <v>319.988</v>
      </c>
      <c r="AG5" s="2">
        <v>30.135999999999999</v>
      </c>
      <c r="AH5" s="2">
        <v>163.935</v>
      </c>
      <c r="AI5" s="2">
        <v>12.723000000000001</v>
      </c>
      <c r="AM5" s="2">
        <v>11.016999999999999</v>
      </c>
      <c r="AP5" s="2">
        <v>676.46900000000005</v>
      </c>
      <c r="AQ5" s="2">
        <v>23.54</v>
      </c>
      <c r="AR5" s="2">
        <v>51.411000000000001</v>
      </c>
      <c r="AS5" s="2">
        <v>6.4020000000000001</v>
      </c>
      <c r="AT5" s="2">
        <v>26.635999999999999</v>
      </c>
      <c r="AU5" s="2">
        <v>6.0549999999999997</v>
      </c>
      <c r="AV5" s="2">
        <v>1.915</v>
      </c>
      <c r="AW5" s="2">
        <v>1.9319999999999999</v>
      </c>
      <c r="AX5" s="2">
        <v>7.0380000000000003</v>
      </c>
      <c r="AY5" s="2">
        <v>0.92200000000000004</v>
      </c>
      <c r="AZ5" s="2">
        <v>5.9480000000000004</v>
      </c>
      <c r="BA5" s="2">
        <v>5.72</v>
      </c>
      <c r="BB5" s="2">
        <v>1.159</v>
      </c>
      <c r="BC5" s="2">
        <v>3.2570000000000001</v>
      </c>
      <c r="BD5" s="2">
        <v>0.45200000000000001</v>
      </c>
      <c r="BE5" s="2">
        <v>3.1629999999999998</v>
      </c>
      <c r="BF5" s="2">
        <v>3.0790000000000002</v>
      </c>
      <c r="BG5" s="2">
        <v>0.44900000000000001</v>
      </c>
      <c r="BH5" s="2">
        <v>4.2969999999999997</v>
      </c>
      <c r="BI5" s="2">
        <v>4.3440000000000003</v>
      </c>
      <c r="BJ5" s="2">
        <v>0.70199999999999996</v>
      </c>
      <c r="BL5" s="2">
        <v>12.041</v>
      </c>
      <c r="BM5" s="2">
        <v>12.287000000000001</v>
      </c>
      <c r="BN5" s="2">
        <v>11.382999999999999</v>
      </c>
      <c r="BO5" s="2">
        <v>11.749000000000001</v>
      </c>
      <c r="BP5" s="2">
        <v>5.4859999999999998</v>
      </c>
      <c r="BQ5" s="2">
        <v>1.7410000000000001</v>
      </c>
      <c r="BS5" s="2">
        <v>319.988</v>
      </c>
      <c r="BT5" s="2">
        <v>1.9319999999999999</v>
      </c>
    </row>
    <row r="6" spans="1:112" s="4" customFormat="1" x14ac:dyDescent="0.2">
      <c r="A6" s="2">
        <v>30</v>
      </c>
      <c r="B6" s="2">
        <v>30</v>
      </c>
      <c r="C6" s="2" t="s">
        <v>544</v>
      </c>
      <c r="D6" s="2"/>
      <c r="E6" s="2"/>
      <c r="F6" s="2" t="s">
        <v>545</v>
      </c>
      <c r="G6" s="2" t="s">
        <v>545</v>
      </c>
      <c r="H6" s="2" t="s">
        <v>541</v>
      </c>
      <c r="I6" s="2"/>
      <c r="J6" s="2">
        <v>0</v>
      </c>
      <c r="K6" s="2">
        <v>24.773</v>
      </c>
      <c r="L6" s="2">
        <v>80.733999999999995</v>
      </c>
      <c r="M6" s="2">
        <v>55.960999999999999</v>
      </c>
      <c r="N6" s="2">
        <v>342855.09600000002</v>
      </c>
      <c r="O6" s="2">
        <v>342855.09600000002</v>
      </c>
      <c r="P6" s="2">
        <v>9.8529999999999998</v>
      </c>
      <c r="Q6" s="2"/>
      <c r="R6" s="2"/>
      <c r="S6" s="3">
        <v>275760.41700000002</v>
      </c>
      <c r="T6" s="3">
        <v>50500</v>
      </c>
      <c r="U6" s="2">
        <v>32.527999999999999</v>
      </c>
      <c r="V6" s="2">
        <v>14856.253000000001</v>
      </c>
      <c r="W6" s="2">
        <v>16.463000000000001</v>
      </c>
      <c r="X6" s="2">
        <v>12.500999999999999</v>
      </c>
      <c r="Y6" s="2">
        <v>19.888999999999999</v>
      </c>
      <c r="Z6" s="2">
        <v>193.91900000000001</v>
      </c>
      <c r="AA6" s="2">
        <v>24.420999999999999</v>
      </c>
      <c r="AB6" s="2"/>
      <c r="AC6" s="2"/>
      <c r="AD6" s="2">
        <v>50.786000000000001</v>
      </c>
      <c r="AE6" s="2"/>
      <c r="AF6" s="2">
        <v>321.15800000000002</v>
      </c>
      <c r="AG6" s="2">
        <v>30.184000000000001</v>
      </c>
      <c r="AH6" s="2">
        <v>165.06100000000001</v>
      </c>
      <c r="AI6" s="2">
        <v>12.744999999999999</v>
      </c>
      <c r="AJ6" s="2"/>
      <c r="AK6" s="2"/>
      <c r="AL6" s="2"/>
      <c r="AM6" s="2">
        <v>11.194000000000001</v>
      </c>
      <c r="AN6" s="2"/>
      <c r="AO6" s="2"/>
      <c r="AP6" s="2">
        <v>675.57399999999996</v>
      </c>
      <c r="AQ6" s="2">
        <v>23.518000000000001</v>
      </c>
      <c r="AR6" s="2">
        <v>50.994</v>
      </c>
      <c r="AS6" s="2">
        <v>6.3680000000000003</v>
      </c>
      <c r="AT6" s="2">
        <v>27.05</v>
      </c>
      <c r="AU6" s="2">
        <v>6.1890000000000001</v>
      </c>
      <c r="AV6" s="2">
        <v>1.883</v>
      </c>
      <c r="AW6" s="2">
        <v>1.962</v>
      </c>
      <c r="AX6" s="2">
        <v>6.9870000000000001</v>
      </c>
      <c r="AY6" s="2">
        <v>0.94099999999999995</v>
      </c>
      <c r="AZ6" s="2">
        <v>5.9790000000000001</v>
      </c>
      <c r="BA6" s="2">
        <v>5.6779999999999999</v>
      </c>
      <c r="BB6" s="2">
        <v>1.151</v>
      </c>
      <c r="BC6" s="2">
        <v>3.21</v>
      </c>
      <c r="BD6" s="2">
        <v>0.46100000000000002</v>
      </c>
      <c r="BE6" s="2">
        <v>3.2050000000000001</v>
      </c>
      <c r="BF6" s="2">
        <v>3.1480000000000001</v>
      </c>
      <c r="BG6" s="2">
        <v>0.44700000000000001</v>
      </c>
      <c r="BH6" s="2">
        <v>4.3949999999999996</v>
      </c>
      <c r="BI6" s="2">
        <v>4.3019999999999996</v>
      </c>
      <c r="BJ6" s="2">
        <v>0.71199999999999997</v>
      </c>
      <c r="BK6" s="2"/>
      <c r="BL6" s="2">
        <v>12.103999999999999</v>
      </c>
      <c r="BM6" s="2">
        <v>12.273999999999999</v>
      </c>
      <c r="BN6" s="2">
        <v>11.227</v>
      </c>
      <c r="BO6" s="2">
        <v>11.718999999999999</v>
      </c>
      <c r="BP6" s="2">
        <v>5.5220000000000002</v>
      </c>
      <c r="BQ6" s="2">
        <v>1.72</v>
      </c>
      <c r="BR6" s="2"/>
      <c r="BS6" s="2">
        <v>321.15800000000002</v>
      </c>
      <c r="BT6" s="2">
        <v>1.962</v>
      </c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</row>
    <row r="7" spans="1:112" s="5" customFormat="1" x14ac:dyDescent="0.2">
      <c r="A7" s="2">
        <v>40</v>
      </c>
      <c r="B7" s="2">
        <v>40</v>
      </c>
      <c r="C7" s="2" t="s">
        <v>546</v>
      </c>
      <c r="D7" s="2"/>
      <c r="E7" s="2"/>
      <c r="F7" s="2" t="s">
        <v>547</v>
      </c>
      <c r="G7" s="2" t="s">
        <v>547</v>
      </c>
      <c r="H7" s="2" t="s">
        <v>541</v>
      </c>
      <c r="I7" s="2"/>
      <c r="J7" s="2">
        <v>0</v>
      </c>
      <c r="K7" s="2">
        <v>24.773</v>
      </c>
      <c r="L7" s="2">
        <v>80.733999999999995</v>
      </c>
      <c r="M7" s="2">
        <v>55.960999999999999</v>
      </c>
      <c r="N7" s="2">
        <v>344962.14799999999</v>
      </c>
      <c r="O7" s="2">
        <v>344962.14799999999</v>
      </c>
      <c r="P7" s="2">
        <v>10.298999999999999</v>
      </c>
      <c r="Q7" s="2"/>
      <c r="R7" s="2"/>
      <c r="S7" s="3">
        <v>277907.15299999999</v>
      </c>
      <c r="T7" s="3">
        <v>50500</v>
      </c>
      <c r="U7" s="2">
        <v>31.847000000000001</v>
      </c>
      <c r="V7" s="2">
        <v>14824.78</v>
      </c>
      <c r="W7" s="2">
        <v>17.036999999999999</v>
      </c>
      <c r="X7" s="2">
        <v>12.964</v>
      </c>
      <c r="Y7" s="2">
        <v>20.5</v>
      </c>
      <c r="Z7" s="2">
        <v>189.256</v>
      </c>
      <c r="AA7" s="2">
        <v>24.783999999999999</v>
      </c>
      <c r="AB7" s="2"/>
      <c r="AC7" s="2"/>
      <c r="AD7" s="2">
        <v>51.54</v>
      </c>
      <c r="AE7" s="2"/>
      <c r="AF7" s="2">
        <v>319.32100000000003</v>
      </c>
      <c r="AG7" s="2">
        <v>29.776</v>
      </c>
      <c r="AH7" s="2">
        <v>163.035</v>
      </c>
      <c r="AI7" s="2">
        <v>12.778</v>
      </c>
      <c r="AJ7" s="2"/>
      <c r="AK7" s="2"/>
      <c r="AL7" s="2"/>
      <c r="AM7" s="2">
        <v>12.087</v>
      </c>
      <c r="AN7" s="2"/>
      <c r="AO7" s="2"/>
      <c r="AP7" s="2">
        <v>672.91</v>
      </c>
      <c r="AQ7" s="2">
        <v>23.533000000000001</v>
      </c>
      <c r="AR7" s="2">
        <v>51.677</v>
      </c>
      <c r="AS7" s="2">
        <v>6.3719999999999999</v>
      </c>
      <c r="AT7" s="2">
        <v>26.923999999999999</v>
      </c>
      <c r="AU7" s="2">
        <v>6.1539999999999999</v>
      </c>
      <c r="AV7" s="2">
        <v>1.873</v>
      </c>
      <c r="AW7" s="2">
        <v>1.9019999999999999</v>
      </c>
      <c r="AX7" s="2">
        <v>6.8090000000000002</v>
      </c>
      <c r="AY7" s="2">
        <v>0.92200000000000004</v>
      </c>
      <c r="AZ7" s="2">
        <v>5.8440000000000003</v>
      </c>
      <c r="BA7" s="2">
        <v>5.6550000000000002</v>
      </c>
      <c r="BB7" s="2">
        <v>1.143</v>
      </c>
      <c r="BC7" s="2">
        <v>3.1739999999999999</v>
      </c>
      <c r="BD7" s="2">
        <v>0.441</v>
      </c>
      <c r="BE7" s="2">
        <v>3.11</v>
      </c>
      <c r="BF7" s="2">
        <v>3.0489999999999999</v>
      </c>
      <c r="BG7" s="2">
        <v>0.44</v>
      </c>
      <c r="BH7" s="2">
        <v>4.3159999999999998</v>
      </c>
      <c r="BI7" s="2">
        <v>4.2679999999999998</v>
      </c>
      <c r="BJ7" s="2">
        <v>0.71399999999999997</v>
      </c>
      <c r="BK7" s="2"/>
      <c r="BL7" s="2">
        <v>11.94</v>
      </c>
      <c r="BM7" s="2">
        <v>12.205</v>
      </c>
      <c r="BN7" s="2">
        <v>11.268000000000001</v>
      </c>
      <c r="BO7" s="2">
        <v>11.6</v>
      </c>
      <c r="BP7" s="2">
        <v>5.4450000000000003</v>
      </c>
      <c r="BQ7" s="2">
        <v>1.7789999999999999</v>
      </c>
      <c r="BR7" s="2"/>
      <c r="BS7" s="2">
        <v>319.32100000000003</v>
      </c>
      <c r="BT7" s="2">
        <v>1.9019999999999999</v>
      </c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</row>
    <row r="8" spans="1:112" x14ac:dyDescent="0.2">
      <c r="A8" s="2">
        <v>4</v>
      </c>
      <c r="B8" s="2">
        <v>4</v>
      </c>
      <c r="C8" s="2" t="s">
        <v>548</v>
      </c>
      <c r="F8" s="2" t="s">
        <v>549</v>
      </c>
      <c r="G8" s="2" t="s">
        <v>549</v>
      </c>
      <c r="H8" s="2" t="s">
        <v>550</v>
      </c>
      <c r="J8" s="2">
        <v>0</v>
      </c>
      <c r="K8" s="2">
        <v>25.344000000000001</v>
      </c>
      <c r="L8" s="2">
        <v>80.784999999999997</v>
      </c>
      <c r="M8" s="2">
        <v>55.441000000000003</v>
      </c>
      <c r="N8" s="2">
        <v>333787.484</v>
      </c>
      <c r="O8" s="2">
        <v>333787.484</v>
      </c>
      <c r="P8" s="2">
        <v>9.7759999999999998</v>
      </c>
      <c r="Q8" s="2">
        <v>2.206</v>
      </c>
      <c r="R8" s="2">
        <v>5.6390000000000002</v>
      </c>
      <c r="S8" s="3">
        <v>266837.59299999999</v>
      </c>
      <c r="T8" s="3">
        <v>50457.167999999998</v>
      </c>
      <c r="U8" s="2">
        <v>32.103999999999999</v>
      </c>
      <c r="V8" s="2">
        <v>14496.349</v>
      </c>
      <c r="W8" s="2">
        <v>15.875</v>
      </c>
      <c r="X8" s="2">
        <v>12.663</v>
      </c>
      <c r="Y8" s="2">
        <v>19.152000000000001</v>
      </c>
      <c r="Z8" s="2">
        <v>186.94</v>
      </c>
      <c r="AA8" s="2">
        <v>23.588000000000001</v>
      </c>
      <c r="AB8" s="2">
        <v>1.7569999999999999</v>
      </c>
      <c r="AC8" s="2">
        <v>1.635</v>
      </c>
      <c r="AD8" s="2">
        <v>49.579000000000001</v>
      </c>
      <c r="AE8" s="2">
        <v>329.517</v>
      </c>
      <c r="AF8" s="2">
        <v>314.94499999999999</v>
      </c>
      <c r="AG8" s="2">
        <v>30.202999999999999</v>
      </c>
      <c r="AH8" s="2">
        <v>165.143</v>
      </c>
      <c r="AI8" s="2">
        <v>12.678000000000001</v>
      </c>
      <c r="AJ8" s="2">
        <v>265.51100000000002</v>
      </c>
      <c r="AK8" s="2">
        <v>0.78300000000000003</v>
      </c>
      <c r="AL8" s="2">
        <v>0.13900000000000001</v>
      </c>
      <c r="AM8" s="2">
        <v>11.002000000000001</v>
      </c>
      <c r="AN8" s="2">
        <v>9.077</v>
      </c>
      <c r="AO8" s="2">
        <v>0.33400000000000002</v>
      </c>
      <c r="AP8" s="2">
        <v>674.404</v>
      </c>
      <c r="AQ8" s="2">
        <v>23.457999999999998</v>
      </c>
      <c r="AR8" s="2">
        <v>50.765000000000001</v>
      </c>
      <c r="AS8" s="2">
        <v>6.2930000000000001</v>
      </c>
      <c r="AT8" s="2">
        <v>26.902999999999999</v>
      </c>
      <c r="AU8" s="2">
        <v>6.1459999999999999</v>
      </c>
      <c r="AV8" s="2">
        <v>1.9359999999999999</v>
      </c>
      <c r="AW8" s="2">
        <v>1.9490000000000001</v>
      </c>
      <c r="AX8" s="2">
        <v>7.32</v>
      </c>
      <c r="AY8" s="2">
        <v>0.94</v>
      </c>
      <c r="BA8" s="2">
        <v>5.7249999999999996</v>
      </c>
      <c r="BB8" s="2">
        <v>1.1539999999999999</v>
      </c>
      <c r="BC8" s="2">
        <v>3.2839999999999998</v>
      </c>
      <c r="BD8" s="2">
        <v>0.45400000000000001</v>
      </c>
      <c r="BE8" s="2">
        <v>3.1320000000000001</v>
      </c>
      <c r="BG8" s="2">
        <v>0.44900000000000001</v>
      </c>
      <c r="BH8" s="2">
        <v>4.3150000000000004</v>
      </c>
      <c r="BJ8" s="2">
        <v>0.71399999999999997</v>
      </c>
      <c r="BK8" s="2">
        <v>0.51100000000000001</v>
      </c>
      <c r="BL8" s="2">
        <v>11.596</v>
      </c>
      <c r="BM8" s="2">
        <v>11.805999999999999</v>
      </c>
      <c r="BN8" s="2">
        <v>10.766</v>
      </c>
      <c r="BO8" s="2">
        <v>11.224</v>
      </c>
      <c r="BP8" s="2">
        <v>5.5410000000000004</v>
      </c>
      <c r="BQ8" s="2">
        <v>1.7130000000000001</v>
      </c>
      <c r="BS8" s="2">
        <v>314.94499999999999</v>
      </c>
      <c r="BT8" s="2">
        <v>1.9490000000000001</v>
      </c>
    </row>
    <row r="9" spans="1:112" x14ac:dyDescent="0.2">
      <c r="A9" s="2">
        <v>17</v>
      </c>
      <c r="B9" s="2">
        <v>17</v>
      </c>
      <c r="C9" s="2" t="s">
        <v>551</v>
      </c>
      <c r="F9" s="2" t="s">
        <v>549</v>
      </c>
      <c r="G9" s="2" t="s">
        <v>549</v>
      </c>
      <c r="H9" s="2" t="s">
        <v>550</v>
      </c>
      <c r="J9" s="2">
        <v>0</v>
      </c>
      <c r="K9" s="2">
        <v>25.344000000000001</v>
      </c>
      <c r="L9" s="2">
        <v>80.784999999999997</v>
      </c>
      <c r="M9" s="2">
        <v>55.441000000000003</v>
      </c>
      <c r="N9" s="2">
        <v>332555.065</v>
      </c>
      <c r="O9" s="2">
        <v>332555.065</v>
      </c>
      <c r="P9" s="2">
        <v>9.7289999999999992</v>
      </c>
      <c r="Q9" s="2">
        <v>2.1669999999999998</v>
      </c>
      <c r="R9" s="2">
        <v>5.65</v>
      </c>
      <c r="S9" s="3">
        <v>265296.55800000002</v>
      </c>
      <c r="T9" s="3">
        <v>50457.167999999998</v>
      </c>
      <c r="U9" s="2">
        <v>32.337000000000003</v>
      </c>
      <c r="V9" s="2">
        <v>14802.002</v>
      </c>
      <c r="W9" s="2">
        <v>16.177</v>
      </c>
      <c r="X9" s="2">
        <v>12.733000000000001</v>
      </c>
      <c r="Y9" s="2">
        <v>19.388999999999999</v>
      </c>
      <c r="Z9" s="2">
        <v>188.07900000000001</v>
      </c>
      <c r="AA9" s="2">
        <v>24.161999999999999</v>
      </c>
      <c r="AB9" s="2">
        <v>1.7330000000000001</v>
      </c>
      <c r="AC9" s="2">
        <v>1.4770000000000001</v>
      </c>
      <c r="AD9" s="2">
        <v>49.664999999999999</v>
      </c>
      <c r="AE9" s="2">
        <v>331.58</v>
      </c>
      <c r="AF9" s="2">
        <v>317.58499999999998</v>
      </c>
      <c r="AG9" s="2">
        <v>29.829000000000001</v>
      </c>
      <c r="AH9" s="2">
        <v>162.48699999999999</v>
      </c>
      <c r="AI9" s="2">
        <v>12.52</v>
      </c>
      <c r="AJ9" s="2">
        <v>266.81099999999998</v>
      </c>
      <c r="AK9" s="2">
        <v>0.84199999999999997</v>
      </c>
      <c r="AL9" s="2">
        <v>0.152</v>
      </c>
      <c r="AM9" s="2">
        <v>12.452999999999999</v>
      </c>
      <c r="AN9" s="2">
        <v>10.369</v>
      </c>
      <c r="AO9" s="2">
        <v>0.33600000000000002</v>
      </c>
      <c r="AP9" s="2">
        <v>673.55799999999999</v>
      </c>
      <c r="AQ9" s="2">
        <v>23.056000000000001</v>
      </c>
      <c r="AR9" s="2">
        <v>50.357999999999997</v>
      </c>
      <c r="AS9" s="2">
        <v>6.266</v>
      </c>
      <c r="AT9" s="2">
        <v>27.007000000000001</v>
      </c>
      <c r="AU9" s="2">
        <v>5.9950000000000001</v>
      </c>
      <c r="AV9" s="2">
        <v>1.893</v>
      </c>
      <c r="AW9" s="2">
        <v>1.9219999999999999</v>
      </c>
      <c r="AX9" s="2">
        <v>7.44</v>
      </c>
      <c r="AY9" s="2">
        <v>0.94</v>
      </c>
      <c r="BA9" s="2">
        <v>5.702</v>
      </c>
      <c r="BB9" s="2">
        <v>1.167</v>
      </c>
      <c r="BC9" s="2">
        <v>3.24</v>
      </c>
      <c r="BD9" s="2">
        <v>0.44800000000000001</v>
      </c>
      <c r="BE9" s="2">
        <v>3.2029999999999998</v>
      </c>
      <c r="BG9" s="2">
        <v>0.45400000000000001</v>
      </c>
      <c r="BH9" s="2">
        <v>4.3250000000000002</v>
      </c>
      <c r="BJ9" s="2">
        <v>0.71099999999999997</v>
      </c>
      <c r="BK9" s="2">
        <v>0.50800000000000001</v>
      </c>
      <c r="BL9" s="2">
        <v>11.332000000000001</v>
      </c>
      <c r="BM9" s="2">
        <v>12.179</v>
      </c>
      <c r="BN9" s="2">
        <v>11.128</v>
      </c>
      <c r="BO9" s="2">
        <v>11.457000000000001</v>
      </c>
      <c r="BP9" s="2">
        <v>5.3860000000000001</v>
      </c>
      <c r="BQ9" s="2">
        <v>1.7050000000000001</v>
      </c>
      <c r="BS9" s="2">
        <v>317.58499999999998</v>
      </c>
      <c r="BT9" s="2">
        <v>1.9219999999999999</v>
      </c>
    </row>
    <row r="10" spans="1:112" x14ac:dyDescent="0.2">
      <c r="A10" s="2">
        <v>30</v>
      </c>
      <c r="B10" s="2">
        <v>30</v>
      </c>
      <c r="C10" s="2" t="s">
        <v>552</v>
      </c>
      <c r="F10" s="2" t="s">
        <v>549</v>
      </c>
      <c r="G10" s="2" t="s">
        <v>549</v>
      </c>
      <c r="H10" s="2" t="s">
        <v>550</v>
      </c>
      <c r="J10" s="2">
        <v>0</v>
      </c>
      <c r="K10" s="2">
        <v>25.344000000000001</v>
      </c>
      <c r="L10" s="2">
        <v>80.784999999999997</v>
      </c>
      <c r="M10" s="2">
        <v>55.441000000000003</v>
      </c>
      <c r="N10" s="2">
        <v>332880.049</v>
      </c>
      <c r="O10" s="2">
        <v>332880.049</v>
      </c>
      <c r="P10" s="2">
        <v>9.3049999999999997</v>
      </c>
      <c r="Q10" s="2">
        <v>2.3919999999999999</v>
      </c>
      <c r="R10" s="2">
        <v>5.8719999999999999</v>
      </c>
      <c r="S10" s="3">
        <v>265693.78700000001</v>
      </c>
      <c r="T10" s="3">
        <v>50457.167999999998</v>
      </c>
      <c r="U10" s="2">
        <v>31.762</v>
      </c>
      <c r="V10" s="2">
        <v>14747.527</v>
      </c>
      <c r="W10" s="2">
        <v>16.053999999999998</v>
      </c>
      <c r="X10" s="2">
        <v>12.551</v>
      </c>
      <c r="Y10" s="2">
        <v>18.122</v>
      </c>
      <c r="Z10" s="2">
        <v>186.92500000000001</v>
      </c>
      <c r="AA10" s="2">
        <v>22.375</v>
      </c>
      <c r="AB10" s="2">
        <v>1.764</v>
      </c>
      <c r="AC10" s="2">
        <v>1.4750000000000001</v>
      </c>
      <c r="AD10" s="2">
        <v>48.244999999999997</v>
      </c>
      <c r="AE10" s="2">
        <v>330.01</v>
      </c>
      <c r="AF10" s="2">
        <v>313.92099999999999</v>
      </c>
      <c r="AG10" s="2">
        <v>30.268999999999998</v>
      </c>
      <c r="AH10" s="2">
        <v>164.898</v>
      </c>
      <c r="AI10" s="2">
        <v>12.427</v>
      </c>
      <c r="AJ10" s="2">
        <v>263.99200000000002</v>
      </c>
      <c r="AK10" s="2">
        <v>0.71699999999999997</v>
      </c>
      <c r="AL10" s="2">
        <v>0.13600000000000001</v>
      </c>
      <c r="AM10" s="2">
        <v>9.5510000000000002</v>
      </c>
      <c r="AN10" s="2">
        <v>7.5590000000000002</v>
      </c>
      <c r="AO10" s="2">
        <v>0.34100000000000003</v>
      </c>
      <c r="AP10" s="2">
        <v>668.76099999999997</v>
      </c>
      <c r="AQ10" s="2">
        <v>23.536999999999999</v>
      </c>
      <c r="AR10" s="2">
        <v>50.609000000000002</v>
      </c>
      <c r="AS10" s="2">
        <v>6.2789999999999999</v>
      </c>
      <c r="AT10" s="2">
        <v>26.681999999999999</v>
      </c>
      <c r="AU10" s="2">
        <v>6.2160000000000002</v>
      </c>
      <c r="AV10" s="2">
        <v>1.911</v>
      </c>
      <c r="AW10" s="2">
        <v>1.93</v>
      </c>
      <c r="AX10" s="2">
        <v>7.3140000000000001</v>
      </c>
      <c r="AY10" s="2">
        <v>0.92500000000000004</v>
      </c>
      <c r="BA10" s="2">
        <v>5.6970000000000001</v>
      </c>
      <c r="BB10" s="2">
        <v>1.165</v>
      </c>
      <c r="BC10" s="2">
        <v>3.26</v>
      </c>
      <c r="BD10" s="2">
        <v>0.44900000000000001</v>
      </c>
      <c r="BE10" s="2">
        <v>3.1419999999999999</v>
      </c>
      <c r="BG10" s="2">
        <v>0.45200000000000001</v>
      </c>
      <c r="BH10" s="2">
        <v>4.335</v>
      </c>
      <c r="BJ10" s="2">
        <v>0.71699999999999997</v>
      </c>
      <c r="BK10" s="2">
        <v>0.52300000000000002</v>
      </c>
      <c r="BL10" s="2">
        <v>10.797000000000001</v>
      </c>
      <c r="BM10" s="2">
        <v>11.538</v>
      </c>
      <c r="BN10" s="2">
        <v>10.635999999999999</v>
      </c>
      <c r="BO10" s="2">
        <v>11.032999999999999</v>
      </c>
      <c r="BP10" s="2">
        <v>5.5270000000000001</v>
      </c>
      <c r="BQ10" s="2">
        <v>1.6579999999999999</v>
      </c>
      <c r="BS10" s="2">
        <v>313.92099999999999</v>
      </c>
      <c r="BT10" s="2">
        <v>1.93</v>
      </c>
    </row>
    <row r="11" spans="1:112" x14ac:dyDescent="0.2">
      <c r="A11" s="2">
        <v>40</v>
      </c>
      <c r="B11" s="2">
        <v>40</v>
      </c>
      <c r="C11" s="2" t="s">
        <v>553</v>
      </c>
      <c r="F11" s="2" t="s">
        <v>549</v>
      </c>
      <c r="G11" s="2" t="s">
        <v>549</v>
      </c>
      <c r="H11" s="2" t="s">
        <v>550</v>
      </c>
      <c r="J11" s="2">
        <v>0</v>
      </c>
      <c r="K11" s="2">
        <v>25.344000000000001</v>
      </c>
      <c r="L11" s="2">
        <v>80.784999999999997</v>
      </c>
      <c r="M11" s="2">
        <v>55.441000000000003</v>
      </c>
      <c r="N11" s="2">
        <v>336855.58799999999</v>
      </c>
      <c r="O11" s="2">
        <v>336855.58799999999</v>
      </c>
      <c r="P11" s="2">
        <v>9.8580000000000005</v>
      </c>
      <c r="Q11" s="2">
        <v>2.1280000000000001</v>
      </c>
      <c r="R11" s="2">
        <v>5.6879999999999997</v>
      </c>
      <c r="S11" s="3">
        <v>269756.03100000002</v>
      </c>
      <c r="T11" s="3">
        <v>50457.167999999998</v>
      </c>
      <c r="U11" s="2">
        <v>31.966000000000001</v>
      </c>
      <c r="V11" s="2">
        <v>14665.133</v>
      </c>
      <c r="W11" s="2">
        <v>16.335999999999999</v>
      </c>
      <c r="X11" s="2">
        <v>12.256</v>
      </c>
      <c r="Y11" s="2">
        <v>18.626000000000001</v>
      </c>
      <c r="Z11" s="2">
        <v>190.65899999999999</v>
      </c>
      <c r="AA11" s="2">
        <v>22.814</v>
      </c>
      <c r="AB11" s="2">
        <v>1.7190000000000001</v>
      </c>
      <c r="AC11" s="2">
        <v>1.5580000000000001</v>
      </c>
      <c r="AD11" s="2">
        <v>48.911000000000001</v>
      </c>
      <c r="AE11" s="2">
        <v>324.39800000000002</v>
      </c>
      <c r="AF11" s="2">
        <v>307.70400000000001</v>
      </c>
      <c r="AG11" s="2">
        <v>29.686</v>
      </c>
      <c r="AH11" s="2">
        <v>163.27799999999999</v>
      </c>
      <c r="AI11" s="2">
        <v>12.634</v>
      </c>
      <c r="AJ11" s="2">
        <v>268.02199999999999</v>
      </c>
      <c r="AK11" s="2">
        <v>0.70899999999999996</v>
      </c>
      <c r="AL11" s="2">
        <v>0.128</v>
      </c>
      <c r="AM11" s="2">
        <v>9.4640000000000004</v>
      </c>
      <c r="AN11" s="2">
        <v>7.8449999999999998</v>
      </c>
      <c r="AO11" s="2">
        <v>0.34100000000000003</v>
      </c>
      <c r="AP11" s="2">
        <v>663.74</v>
      </c>
      <c r="AQ11" s="2">
        <v>23.616</v>
      </c>
      <c r="AR11" s="2">
        <v>51.322000000000003</v>
      </c>
      <c r="AS11" s="2">
        <v>6.2530000000000001</v>
      </c>
      <c r="AT11" s="2">
        <v>26.312000000000001</v>
      </c>
      <c r="AU11" s="2">
        <v>6.0629999999999997</v>
      </c>
      <c r="AV11" s="2">
        <v>1.8660000000000001</v>
      </c>
      <c r="AW11" s="2">
        <v>1.8640000000000001</v>
      </c>
      <c r="AX11" s="2">
        <v>6.9379999999999997</v>
      </c>
      <c r="AY11" s="2">
        <v>0.91100000000000003</v>
      </c>
      <c r="BA11" s="2">
        <v>5.5129999999999999</v>
      </c>
      <c r="BB11" s="2">
        <v>1.107</v>
      </c>
      <c r="BC11" s="2">
        <v>3.1819999999999999</v>
      </c>
      <c r="BD11" s="2">
        <v>0.436</v>
      </c>
      <c r="BE11" s="2">
        <v>3.0390000000000001</v>
      </c>
      <c r="BG11" s="2">
        <v>0.436</v>
      </c>
      <c r="BH11" s="2">
        <v>4.218</v>
      </c>
      <c r="BJ11" s="2">
        <v>0.7</v>
      </c>
      <c r="BK11" s="2">
        <v>0.52</v>
      </c>
      <c r="BL11" s="2">
        <v>10.933999999999999</v>
      </c>
      <c r="BM11" s="2">
        <v>11.429</v>
      </c>
      <c r="BN11" s="2">
        <v>10.541</v>
      </c>
      <c r="BO11" s="2">
        <v>10.811</v>
      </c>
      <c r="BP11" s="2">
        <v>5.4450000000000003</v>
      </c>
      <c r="BQ11" s="2">
        <v>1.7150000000000001</v>
      </c>
      <c r="BS11" s="2">
        <v>307.70400000000001</v>
      </c>
      <c r="BT11" s="2">
        <v>1.8640000000000001</v>
      </c>
    </row>
    <row r="12" spans="1:112" x14ac:dyDescent="0.2">
      <c r="A12" s="2">
        <v>54</v>
      </c>
      <c r="B12" s="2">
        <v>54</v>
      </c>
      <c r="C12" s="2" t="s">
        <v>554</v>
      </c>
      <c r="F12" s="2" t="s">
        <v>549</v>
      </c>
      <c r="G12" s="2" t="s">
        <v>549</v>
      </c>
      <c r="H12" s="2" t="s">
        <v>550</v>
      </c>
      <c r="J12" s="2">
        <v>0</v>
      </c>
      <c r="K12" s="2">
        <v>25.344000000000001</v>
      </c>
      <c r="L12" s="2">
        <v>80.784999999999997</v>
      </c>
      <c r="M12" s="2">
        <v>55.441000000000003</v>
      </c>
      <c r="N12" s="2">
        <v>334736.86499999999</v>
      </c>
      <c r="O12" s="2">
        <v>334736.86499999999</v>
      </c>
      <c r="P12" s="2">
        <v>9.9</v>
      </c>
      <c r="Q12" s="2">
        <v>2.1920000000000002</v>
      </c>
      <c r="R12" s="2">
        <v>5.48</v>
      </c>
      <c r="S12" s="3">
        <v>268058.37199999997</v>
      </c>
      <c r="T12" s="3">
        <v>50457.167999999998</v>
      </c>
      <c r="U12" s="2">
        <v>31.998999999999999</v>
      </c>
      <c r="V12" s="2">
        <v>14224.154</v>
      </c>
      <c r="W12" s="2">
        <v>16.452000000000002</v>
      </c>
      <c r="X12" s="2">
        <v>12.646000000000001</v>
      </c>
      <c r="Y12" s="2">
        <v>19.46</v>
      </c>
      <c r="Z12" s="2">
        <v>196.68</v>
      </c>
      <c r="AA12" s="2">
        <v>23.655999999999999</v>
      </c>
      <c r="AB12" s="2">
        <v>1.7949999999999999</v>
      </c>
      <c r="AC12" s="2">
        <v>1.44</v>
      </c>
      <c r="AD12" s="2">
        <v>49.368000000000002</v>
      </c>
      <c r="AE12" s="2">
        <v>329.35700000000003</v>
      </c>
      <c r="AF12" s="2">
        <v>310.66300000000001</v>
      </c>
      <c r="AG12" s="2">
        <v>29.876000000000001</v>
      </c>
      <c r="AH12" s="2">
        <v>162.29300000000001</v>
      </c>
      <c r="AI12" s="2">
        <v>12.52</v>
      </c>
      <c r="AJ12" s="2">
        <v>270.03800000000001</v>
      </c>
      <c r="AK12" s="2">
        <v>0.67300000000000004</v>
      </c>
      <c r="AL12" s="2">
        <v>0.14899999999999999</v>
      </c>
      <c r="AM12" s="2">
        <v>9.7639999999999993</v>
      </c>
      <c r="AN12" s="2">
        <v>8.0670000000000002</v>
      </c>
      <c r="AO12" s="2">
        <v>0.34599999999999997</v>
      </c>
      <c r="AP12" s="2">
        <v>670.18499999999995</v>
      </c>
      <c r="AQ12" s="2">
        <v>23.367999999999999</v>
      </c>
      <c r="AR12" s="2">
        <v>51.143999999999998</v>
      </c>
      <c r="AS12" s="2">
        <v>6.2649999999999997</v>
      </c>
      <c r="AT12" s="2">
        <v>26.463000000000001</v>
      </c>
      <c r="AU12" s="2">
        <v>6.1050000000000004</v>
      </c>
      <c r="AV12" s="2">
        <v>1.887</v>
      </c>
      <c r="AW12" s="2">
        <v>1.899</v>
      </c>
      <c r="AX12" s="2">
        <v>7.1589999999999998</v>
      </c>
      <c r="AY12" s="2">
        <v>0.93899999999999995</v>
      </c>
      <c r="BA12" s="2">
        <v>5.5739999999999998</v>
      </c>
      <c r="BB12" s="2">
        <v>1.135</v>
      </c>
      <c r="BC12" s="2">
        <v>3.2010000000000001</v>
      </c>
      <c r="BD12" s="2">
        <v>0.44700000000000001</v>
      </c>
      <c r="BE12" s="2">
        <v>3.1040000000000001</v>
      </c>
      <c r="BG12" s="2">
        <v>0.44600000000000001</v>
      </c>
      <c r="BH12" s="2">
        <v>4.3460000000000001</v>
      </c>
      <c r="BJ12" s="2">
        <v>0.69499999999999995</v>
      </c>
      <c r="BK12" s="2">
        <v>0.51</v>
      </c>
      <c r="BL12" s="2">
        <v>11.207000000000001</v>
      </c>
      <c r="BM12" s="2">
        <v>11.928000000000001</v>
      </c>
      <c r="BN12" s="2">
        <v>10.914999999999999</v>
      </c>
      <c r="BO12" s="2">
        <v>11.077</v>
      </c>
      <c r="BP12" s="2">
        <v>5.4109999999999996</v>
      </c>
      <c r="BQ12" s="2">
        <v>1.7529999999999999</v>
      </c>
      <c r="BS12" s="2">
        <v>310.66300000000001</v>
      </c>
      <c r="BT12" s="2">
        <v>1.899</v>
      </c>
    </row>
    <row r="13" spans="1:112" x14ac:dyDescent="0.2">
      <c r="A13" s="2">
        <v>79</v>
      </c>
      <c r="B13" s="2">
        <v>79</v>
      </c>
      <c r="C13" s="2" t="s">
        <v>555</v>
      </c>
      <c r="F13" s="2" t="s">
        <v>549</v>
      </c>
      <c r="G13" s="2" t="s">
        <v>549</v>
      </c>
      <c r="H13" s="2" t="s">
        <v>550</v>
      </c>
      <c r="J13" s="2">
        <v>0</v>
      </c>
      <c r="K13" s="2">
        <v>25.344000000000001</v>
      </c>
      <c r="L13" s="2">
        <v>80.784999999999997</v>
      </c>
      <c r="M13" s="2">
        <v>55.441000000000003</v>
      </c>
      <c r="N13" s="2">
        <v>331948.18400000001</v>
      </c>
      <c r="O13" s="2">
        <v>331948.18400000001</v>
      </c>
      <c r="P13" s="2">
        <v>9.4380000000000006</v>
      </c>
      <c r="Q13" s="2">
        <v>2.214</v>
      </c>
      <c r="R13" s="2">
        <v>5.6020000000000003</v>
      </c>
      <c r="S13" s="3">
        <v>265395.80800000002</v>
      </c>
      <c r="T13" s="3">
        <v>50457.167999999998</v>
      </c>
      <c r="U13" s="2">
        <v>32.015000000000001</v>
      </c>
      <c r="V13" s="2">
        <v>14120.475</v>
      </c>
      <c r="W13" s="2">
        <v>15.487</v>
      </c>
      <c r="X13" s="2">
        <v>12.436999999999999</v>
      </c>
      <c r="Y13" s="2">
        <v>18.463000000000001</v>
      </c>
      <c r="Z13" s="2">
        <v>184.761</v>
      </c>
      <c r="AA13" s="2">
        <v>22.628</v>
      </c>
      <c r="AB13" s="2">
        <v>1.71</v>
      </c>
      <c r="AC13" s="2">
        <v>1.3759999999999999</v>
      </c>
      <c r="AD13" s="2">
        <v>48.18</v>
      </c>
      <c r="AE13" s="2">
        <v>325.71499999999997</v>
      </c>
      <c r="AF13" s="2">
        <v>306.952</v>
      </c>
      <c r="AG13" s="2">
        <v>29.847999999999999</v>
      </c>
      <c r="AH13" s="2">
        <v>165.83</v>
      </c>
      <c r="AI13" s="2">
        <v>12.589</v>
      </c>
      <c r="AJ13" s="2">
        <v>262.00099999999998</v>
      </c>
      <c r="AK13" s="2">
        <v>0.875</v>
      </c>
      <c r="AL13" s="2">
        <v>0.14199999999999999</v>
      </c>
      <c r="AM13" s="2">
        <v>12.869</v>
      </c>
      <c r="AN13" s="2">
        <v>11.010999999999999</v>
      </c>
      <c r="AO13" s="2">
        <v>0.32800000000000001</v>
      </c>
      <c r="AP13" s="2">
        <v>669.54899999999998</v>
      </c>
      <c r="AQ13" s="2">
        <v>23.224</v>
      </c>
      <c r="AR13" s="2">
        <v>50.701999999999998</v>
      </c>
      <c r="AS13" s="2">
        <v>6.3250000000000002</v>
      </c>
      <c r="AT13" s="2">
        <v>26.687000000000001</v>
      </c>
      <c r="AU13" s="2">
        <v>6.0860000000000003</v>
      </c>
      <c r="AV13" s="2">
        <v>1.909</v>
      </c>
      <c r="AW13" s="2">
        <v>1.9139999999999999</v>
      </c>
      <c r="AX13" s="2">
        <v>7.1109999999999998</v>
      </c>
      <c r="AY13" s="2">
        <v>0.93100000000000005</v>
      </c>
      <c r="BA13" s="2">
        <v>5.6539999999999999</v>
      </c>
      <c r="BB13" s="2">
        <v>1.165</v>
      </c>
      <c r="BC13" s="2">
        <v>3.2240000000000002</v>
      </c>
      <c r="BD13" s="2">
        <v>0.45900000000000002</v>
      </c>
      <c r="BE13" s="2">
        <v>3.1920000000000002</v>
      </c>
      <c r="BG13" s="2">
        <v>0.441</v>
      </c>
      <c r="BH13" s="2">
        <v>4.4130000000000003</v>
      </c>
      <c r="BJ13" s="2">
        <v>0.71399999999999997</v>
      </c>
      <c r="BK13" s="2">
        <v>0.505</v>
      </c>
      <c r="BL13" s="2">
        <v>11.118</v>
      </c>
      <c r="BM13" s="2">
        <v>11.529</v>
      </c>
      <c r="BN13" s="2">
        <v>10.465999999999999</v>
      </c>
      <c r="BO13" s="2">
        <v>11.098000000000001</v>
      </c>
      <c r="BP13" s="2">
        <v>5.4870000000000001</v>
      </c>
      <c r="BQ13" s="2">
        <v>1.722</v>
      </c>
      <c r="BS13" s="2">
        <v>306.952</v>
      </c>
      <c r="BT13" s="2">
        <v>1.9139999999999999</v>
      </c>
    </row>
    <row r="14" spans="1:112" x14ac:dyDescent="0.2">
      <c r="A14" s="2">
        <v>92</v>
      </c>
      <c r="B14" s="2">
        <v>92</v>
      </c>
      <c r="C14" s="2" t="s">
        <v>556</v>
      </c>
      <c r="F14" s="2" t="s">
        <v>549</v>
      </c>
      <c r="G14" s="2" t="s">
        <v>549</v>
      </c>
      <c r="H14" s="2" t="s">
        <v>550</v>
      </c>
      <c r="J14" s="2">
        <v>0</v>
      </c>
      <c r="K14" s="2">
        <v>25.344000000000001</v>
      </c>
      <c r="L14" s="2">
        <v>80.784999999999997</v>
      </c>
      <c r="M14" s="2">
        <v>55.441000000000003</v>
      </c>
      <c r="N14" s="2">
        <v>328761.576</v>
      </c>
      <c r="O14" s="2">
        <v>328761.576</v>
      </c>
      <c r="P14" s="2">
        <v>9.609</v>
      </c>
      <c r="Q14" s="2">
        <v>2.194</v>
      </c>
      <c r="R14" s="2">
        <v>5.4080000000000004</v>
      </c>
      <c r="S14" s="3">
        <v>262222.46299999999</v>
      </c>
      <c r="T14" s="3">
        <v>50457.167999999998</v>
      </c>
      <c r="U14" s="2">
        <v>31.753</v>
      </c>
      <c r="V14" s="2">
        <v>14132.455</v>
      </c>
      <c r="W14" s="2">
        <v>15.975</v>
      </c>
      <c r="X14" s="2">
        <v>12.502000000000001</v>
      </c>
      <c r="Y14" s="2">
        <v>17.533000000000001</v>
      </c>
      <c r="Z14" s="2">
        <v>176.57400000000001</v>
      </c>
      <c r="AA14" s="2">
        <v>23.571000000000002</v>
      </c>
      <c r="AB14" s="2">
        <v>1.7170000000000001</v>
      </c>
      <c r="AC14" s="2">
        <v>1.341</v>
      </c>
      <c r="AD14" s="2">
        <v>48.420999999999999</v>
      </c>
      <c r="AE14" s="2">
        <v>325.18900000000002</v>
      </c>
      <c r="AF14" s="2">
        <v>306.68700000000001</v>
      </c>
      <c r="AG14" s="2">
        <v>29.782</v>
      </c>
      <c r="AH14" s="2">
        <v>162.43899999999999</v>
      </c>
      <c r="AI14" s="2">
        <v>12.458</v>
      </c>
      <c r="AJ14" s="2">
        <v>255.49700000000001</v>
      </c>
      <c r="AK14" s="2">
        <v>0.80100000000000005</v>
      </c>
      <c r="AL14" s="2">
        <v>0.13900000000000001</v>
      </c>
      <c r="AM14" s="2">
        <v>11.742000000000001</v>
      </c>
      <c r="AN14" s="2">
        <v>9.9979999999999993</v>
      </c>
      <c r="AO14" s="2">
        <v>0.318</v>
      </c>
      <c r="AP14" s="2">
        <v>663.51400000000001</v>
      </c>
      <c r="AQ14" s="2">
        <v>23.254000000000001</v>
      </c>
      <c r="AR14" s="2">
        <v>50.457999999999998</v>
      </c>
      <c r="AS14" s="2">
        <v>6.2510000000000003</v>
      </c>
      <c r="AT14" s="2">
        <v>26.788</v>
      </c>
      <c r="AU14" s="2">
        <v>6.1710000000000003</v>
      </c>
      <c r="AV14" s="2">
        <v>1.883</v>
      </c>
      <c r="AW14" s="2">
        <v>1.905</v>
      </c>
      <c r="AX14" s="2">
        <v>7.0860000000000003</v>
      </c>
      <c r="AY14" s="2">
        <v>0.92600000000000005</v>
      </c>
      <c r="BA14" s="2">
        <v>5.6539999999999999</v>
      </c>
      <c r="BB14" s="2">
        <v>1.1619999999999999</v>
      </c>
      <c r="BC14" s="2">
        <v>3.2629999999999999</v>
      </c>
      <c r="BD14" s="2">
        <v>0.45600000000000002</v>
      </c>
      <c r="BE14" s="2">
        <v>3.1360000000000001</v>
      </c>
      <c r="BG14" s="2">
        <v>0.44500000000000001</v>
      </c>
      <c r="BH14" s="2">
        <v>4.383</v>
      </c>
      <c r="BJ14" s="2">
        <v>0.7</v>
      </c>
      <c r="BK14" s="2">
        <v>0.48699999999999999</v>
      </c>
      <c r="BL14" s="2">
        <v>11.129</v>
      </c>
      <c r="BM14" s="2">
        <v>11.72</v>
      </c>
      <c r="BN14" s="2">
        <v>10.920999999999999</v>
      </c>
      <c r="BO14" s="2">
        <v>11.266999999999999</v>
      </c>
      <c r="BP14" s="2">
        <v>5.5019999999999998</v>
      </c>
      <c r="BQ14" s="2">
        <v>1.71</v>
      </c>
      <c r="BS14" s="2">
        <v>306.68700000000001</v>
      </c>
      <c r="BT14" s="2">
        <v>1.905</v>
      </c>
    </row>
    <row r="15" spans="1:112" x14ac:dyDescent="0.2">
      <c r="A15" s="2">
        <v>104</v>
      </c>
      <c r="B15" s="2">
        <v>104</v>
      </c>
      <c r="C15" s="2" t="s">
        <v>557</v>
      </c>
      <c r="F15" s="2" t="s">
        <v>549</v>
      </c>
      <c r="G15" s="2" t="s">
        <v>549</v>
      </c>
      <c r="H15" s="2" t="s">
        <v>550</v>
      </c>
      <c r="J15" s="2">
        <v>0</v>
      </c>
      <c r="K15" s="2">
        <v>25.344000000000001</v>
      </c>
      <c r="L15" s="2">
        <v>80.784999999999997</v>
      </c>
      <c r="M15" s="2">
        <v>55.441000000000003</v>
      </c>
      <c r="N15" s="2">
        <v>337887.38</v>
      </c>
      <c r="O15" s="2">
        <v>337887.38</v>
      </c>
      <c r="P15" s="2">
        <v>9.8780000000000001</v>
      </c>
      <c r="Q15" s="2">
        <v>2.2850000000000001</v>
      </c>
      <c r="R15" s="2">
        <v>5.3220000000000001</v>
      </c>
      <c r="S15" s="3">
        <v>271300.48100000003</v>
      </c>
      <c r="T15" s="3">
        <v>50457.167999999998</v>
      </c>
      <c r="U15" s="2">
        <v>32.279000000000003</v>
      </c>
      <c r="V15" s="2">
        <v>14150.374</v>
      </c>
      <c r="W15" s="2">
        <v>16.343</v>
      </c>
      <c r="X15" s="2">
        <v>12.539</v>
      </c>
      <c r="Y15" s="2">
        <v>18.763999999999999</v>
      </c>
      <c r="Z15" s="2">
        <v>178.94399999999999</v>
      </c>
      <c r="AA15" s="2">
        <v>23.936</v>
      </c>
      <c r="AB15" s="2">
        <v>1.75</v>
      </c>
      <c r="AC15" s="2">
        <v>1.4019999999999999</v>
      </c>
      <c r="AD15" s="2">
        <v>47.363</v>
      </c>
      <c r="AE15" s="2">
        <v>327.84500000000003</v>
      </c>
      <c r="AF15" s="2">
        <v>309.31700000000001</v>
      </c>
      <c r="AG15" s="2">
        <v>29.969000000000001</v>
      </c>
      <c r="AH15" s="2">
        <v>162.67699999999999</v>
      </c>
      <c r="AI15" s="2">
        <v>12.621</v>
      </c>
      <c r="AJ15" s="2">
        <v>263.98700000000002</v>
      </c>
      <c r="AK15" s="2">
        <v>0.78600000000000003</v>
      </c>
      <c r="AL15" s="2">
        <v>0.16</v>
      </c>
      <c r="AM15" s="2">
        <v>12.430999999999999</v>
      </c>
      <c r="AN15" s="2">
        <v>10.492000000000001</v>
      </c>
      <c r="AO15" s="2">
        <v>0.313</v>
      </c>
      <c r="AP15" s="2">
        <v>675.22799999999995</v>
      </c>
      <c r="AQ15" s="2">
        <v>23.562000000000001</v>
      </c>
      <c r="AR15" s="2">
        <v>51.722999999999999</v>
      </c>
      <c r="AS15" s="2">
        <v>6.359</v>
      </c>
      <c r="AT15" s="2">
        <v>26.995000000000001</v>
      </c>
      <c r="AU15" s="2">
        <v>6.2149999999999999</v>
      </c>
      <c r="AV15" s="2">
        <v>1.89</v>
      </c>
      <c r="AW15" s="2">
        <v>1.899</v>
      </c>
      <c r="AX15" s="2">
        <v>7.1340000000000003</v>
      </c>
      <c r="AY15" s="2">
        <v>0.92100000000000004</v>
      </c>
      <c r="BA15" s="2">
        <v>5.6669999999999998</v>
      </c>
      <c r="BB15" s="2">
        <v>1.1659999999999999</v>
      </c>
      <c r="BC15" s="2">
        <v>3.1850000000000001</v>
      </c>
      <c r="BD15" s="2">
        <v>0.45100000000000001</v>
      </c>
      <c r="BE15" s="2">
        <v>3.1120000000000001</v>
      </c>
      <c r="BG15" s="2">
        <v>0.44600000000000001</v>
      </c>
      <c r="BH15" s="2">
        <v>4.3380000000000001</v>
      </c>
      <c r="BJ15" s="2">
        <v>0.71199999999999997</v>
      </c>
      <c r="BK15" s="2">
        <v>0.48199999999999998</v>
      </c>
      <c r="BL15" s="2">
        <v>10.885</v>
      </c>
      <c r="BM15" s="2">
        <v>11.715999999999999</v>
      </c>
      <c r="BN15" s="2">
        <v>10.66</v>
      </c>
      <c r="BO15" s="2">
        <v>11.141</v>
      </c>
      <c r="BP15" s="2">
        <v>5.4950000000000001</v>
      </c>
      <c r="BQ15" s="2">
        <v>1.7450000000000001</v>
      </c>
      <c r="BS15" s="2">
        <v>309.31700000000001</v>
      </c>
      <c r="BT15" s="2">
        <v>1.899</v>
      </c>
    </row>
    <row r="16" spans="1:112" x14ac:dyDescent="0.2">
      <c r="A16" s="2">
        <v>117</v>
      </c>
      <c r="B16" s="2">
        <v>117</v>
      </c>
      <c r="C16" s="2" t="s">
        <v>558</v>
      </c>
      <c r="F16" s="2" t="s">
        <v>549</v>
      </c>
      <c r="G16" s="2" t="s">
        <v>559</v>
      </c>
      <c r="H16" s="2" t="s">
        <v>550</v>
      </c>
      <c r="J16" s="2">
        <v>0</v>
      </c>
      <c r="K16" s="2">
        <v>25.344000000000001</v>
      </c>
      <c r="L16" s="2">
        <v>80.784999999999997</v>
      </c>
      <c r="M16" s="2">
        <v>55.441000000000003</v>
      </c>
      <c r="N16" s="2">
        <v>331874.15899999999</v>
      </c>
      <c r="O16" s="2">
        <v>331874.15899999999</v>
      </c>
      <c r="P16" s="2">
        <v>9.4740000000000002</v>
      </c>
      <c r="Q16" s="2">
        <v>2.2650000000000001</v>
      </c>
      <c r="R16" s="2">
        <v>4.9260000000000002</v>
      </c>
      <c r="S16" s="3">
        <v>265555.29300000001</v>
      </c>
      <c r="T16" s="3">
        <v>50457.167999999998</v>
      </c>
      <c r="U16" s="2">
        <v>31.882999999999999</v>
      </c>
      <c r="V16" s="2">
        <v>13893.016</v>
      </c>
      <c r="W16" s="2">
        <v>15.542999999999999</v>
      </c>
      <c r="X16" s="2">
        <v>12.288</v>
      </c>
      <c r="Y16" s="2">
        <v>17.654</v>
      </c>
      <c r="Z16" s="2">
        <v>183.268</v>
      </c>
      <c r="AA16" s="2">
        <v>23.016999999999999</v>
      </c>
      <c r="AB16" s="2">
        <v>1.702</v>
      </c>
      <c r="AC16" s="2">
        <v>1.3080000000000001</v>
      </c>
      <c r="AD16" s="2">
        <v>47.008000000000003</v>
      </c>
      <c r="AE16" s="2">
        <v>327.98200000000003</v>
      </c>
      <c r="AF16" s="2">
        <v>310.98599999999999</v>
      </c>
      <c r="AG16" s="2">
        <v>30.303999999999998</v>
      </c>
      <c r="AH16" s="2">
        <v>165.119</v>
      </c>
      <c r="AI16" s="2">
        <v>12.518000000000001</v>
      </c>
      <c r="AJ16" s="2">
        <v>262.339</v>
      </c>
      <c r="AK16" s="2">
        <v>0.59199999999999997</v>
      </c>
      <c r="AL16" s="2">
        <v>0.127</v>
      </c>
      <c r="AM16" s="2">
        <v>8.9619999999999997</v>
      </c>
      <c r="AN16" s="2">
        <v>7.9359999999999999</v>
      </c>
      <c r="AO16" s="2">
        <v>0.3</v>
      </c>
      <c r="AP16" s="2">
        <v>666.29700000000003</v>
      </c>
      <c r="AQ16" s="2">
        <v>23.571999999999999</v>
      </c>
      <c r="AR16" s="2">
        <v>50.746000000000002</v>
      </c>
      <c r="AS16" s="2">
        <v>6.343</v>
      </c>
      <c r="AT16" s="2">
        <v>26.837</v>
      </c>
      <c r="AU16" s="2">
        <v>6.1890000000000001</v>
      </c>
      <c r="AV16" s="2">
        <v>1.8740000000000001</v>
      </c>
      <c r="AW16" s="2">
        <v>1.921</v>
      </c>
      <c r="AX16" s="2">
        <v>7.1559999999999997</v>
      </c>
      <c r="AY16" s="2">
        <v>0.92600000000000005</v>
      </c>
      <c r="BA16" s="2">
        <v>5.7169999999999996</v>
      </c>
      <c r="BB16" s="2">
        <v>1.1579999999999999</v>
      </c>
      <c r="BC16" s="2">
        <v>3.2290000000000001</v>
      </c>
      <c r="BD16" s="2">
        <v>0.44900000000000001</v>
      </c>
      <c r="BE16" s="2">
        <v>3.1840000000000002</v>
      </c>
      <c r="BG16" s="2">
        <v>0.45200000000000001</v>
      </c>
      <c r="BH16" s="2">
        <v>4.4039999999999999</v>
      </c>
      <c r="BJ16" s="2">
        <v>0.71499999999999997</v>
      </c>
      <c r="BK16" s="2">
        <v>0.504</v>
      </c>
      <c r="BL16" s="2">
        <v>10.413</v>
      </c>
      <c r="BM16" s="2">
        <v>11.037000000000001</v>
      </c>
      <c r="BN16" s="2">
        <v>10.385</v>
      </c>
      <c r="BO16" s="2">
        <v>10.922000000000001</v>
      </c>
      <c r="BP16" s="2">
        <v>5.5229999999999997</v>
      </c>
      <c r="BQ16" s="2">
        <v>1.6319999999999999</v>
      </c>
      <c r="BS16" s="2">
        <v>310.98599999999999</v>
      </c>
      <c r="BT16" s="2">
        <v>1.921</v>
      </c>
    </row>
    <row r="17" spans="1:112" x14ac:dyDescent="0.2">
      <c r="A17" s="2">
        <v>126</v>
      </c>
      <c r="B17" s="2">
        <v>126</v>
      </c>
      <c r="C17" s="2" t="s">
        <v>560</v>
      </c>
      <c r="F17" s="2" t="s">
        <v>549</v>
      </c>
      <c r="G17" s="2" t="s">
        <v>549</v>
      </c>
      <c r="H17" s="2" t="s">
        <v>550</v>
      </c>
      <c r="J17" s="2">
        <v>0</v>
      </c>
      <c r="K17" s="2">
        <v>25.344000000000001</v>
      </c>
      <c r="L17" s="2">
        <v>80.784999999999997</v>
      </c>
      <c r="M17" s="2">
        <v>55.441000000000003</v>
      </c>
      <c r="N17" s="2">
        <v>338250.73800000001</v>
      </c>
      <c r="O17" s="2">
        <v>338250.73800000001</v>
      </c>
      <c r="P17" s="2">
        <v>9.9109999999999996</v>
      </c>
      <c r="Q17" s="2">
        <v>2.177</v>
      </c>
      <c r="R17" s="2">
        <v>5.38</v>
      </c>
      <c r="S17" s="3">
        <v>271626.63699999999</v>
      </c>
      <c r="T17" s="3">
        <v>50457.167999999998</v>
      </c>
      <c r="U17" s="2">
        <v>32.03</v>
      </c>
      <c r="V17" s="2">
        <v>14193.052</v>
      </c>
      <c r="W17" s="2">
        <v>15.221</v>
      </c>
      <c r="X17" s="2">
        <v>12.695</v>
      </c>
      <c r="Y17" s="2">
        <v>19.021999999999998</v>
      </c>
      <c r="Z17" s="2">
        <v>189.91300000000001</v>
      </c>
      <c r="AA17" s="2">
        <v>23.863</v>
      </c>
      <c r="AB17" s="2">
        <v>1.71</v>
      </c>
      <c r="AC17" s="2">
        <v>1.202</v>
      </c>
      <c r="AD17" s="2">
        <v>47.622</v>
      </c>
      <c r="AE17" s="2">
        <v>330.58100000000002</v>
      </c>
      <c r="AF17" s="2">
        <v>315.005</v>
      </c>
      <c r="AG17" s="2">
        <v>29.846</v>
      </c>
      <c r="AH17" s="2">
        <v>165.1</v>
      </c>
      <c r="AI17" s="2">
        <v>12.744</v>
      </c>
      <c r="AJ17" s="2">
        <v>263.39499999999998</v>
      </c>
      <c r="AK17" s="2">
        <v>0.73699999999999999</v>
      </c>
      <c r="AL17" s="2">
        <v>0.127</v>
      </c>
      <c r="AM17" s="2">
        <v>10.864000000000001</v>
      </c>
      <c r="AN17" s="2">
        <v>9.0719999999999992</v>
      </c>
      <c r="AO17" s="2">
        <v>0.32600000000000001</v>
      </c>
      <c r="AP17" s="2">
        <v>654.82000000000005</v>
      </c>
      <c r="AQ17" s="2">
        <v>23.606999999999999</v>
      </c>
      <c r="AR17" s="2">
        <v>51.110999999999997</v>
      </c>
      <c r="AS17" s="2">
        <v>6.37</v>
      </c>
      <c r="AT17" s="2">
        <v>26.710999999999999</v>
      </c>
      <c r="AU17" s="2">
        <v>6.1280000000000001</v>
      </c>
      <c r="AV17" s="2">
        <v>1.903</v>
      </c>
      <c r="AW17" s="2">
        <v>1.879</v>
      </c>
      <c r="AX17" s="2">
        <v>6.9859999999999998</v>
      </c>
      <c r="AY17" s="2">
        <v>0.93100000000000005</v>
      </c>
      <c r="BA17" s="2">
        <v>5.6369999999999996</v>
      </c>
      <c r="BB17" s="2">
        <v>1.163</v>
      </c>
      <c r="BC17" s="2">
        <v>3.258</v>
      </c>
      <c r="BD17" s="2">
        <v>0.44800000000000001</v>
      </c>
      <c r="BE17" s="2">
        <v>3.113</v>
      </c>
      <c r="BG17" s="2">
        <v>0.442</v>
      </c>
      <c r="BH17" s="2">
        <v>4.3440000000000003</v>
      </c>
      <c r="BJ17" s="2">
        <v>0.71399999999999997</v>
      </c>
      <c r="BK17" s="2">
        <v>0.50900000000000001</v>
      </c>
      <c r="BL17" s="2">
        <v>10.943</v>
      </c>
      <c r="BM17" s="2">
        <v>11.475</v>
      </c>
      <c r="BN17" s="2">
        <v>10.742000000000001</v>
      </c>
      <c r="BO17" s="2">
        <v>11.147</v>
      </c>
      <c r="BP17" s="2">
        <v>5.5010000000000003</v>
      </c>
      <c r="BQ17" s="2">
        <v>1.7070000000000001</v>
      </c>
      <c r="BS17" s="2">
        <v>315.005</v>
      </c>
      <c r="BT17" s="2">
        <v>1.879</v>
      </c>
    </row>
    <row r="18" spans="1:112" x14ac:dyDescent="0.2">
      <c r="A18" s="2">
        <v>141</v>
      </c>
      <c r="B18" s="2">
        <v>141</v>
      </c>
      <c r="C18" s="2" t="s">
        <v>561</v>
      </c>
      <c r="F18" s="2" t="s">
        <v>549</v>
      </c>
      <c r="G18" s="2" t="s">
        <v>549</v>
      </c>
      <c r="H18" s="2" t="s">
        <v>550</v>
      </c>
      <c r="J18" s="2">
        <v>0</v>
      </c>
      <c r="K18" s="2">
        <v>25.344000000000001</v>
      </c>
      <c r="L18" s="2">
        <v>80.784999999999997</v>
      </c>
      <c r="M18" s="2">
        <v>55.441000000000003</v>
      </c>
      <c r="N18" s="2">
        <v>340172.739</v>
      </c>
      <c r="O18" s="2">
        <v>340172.739</v>
      </c>
      <c r="P18" s="2">
        <v>9.6430000000000007</v>
      </c>
      <c r="Q18" s="2">
        <v>2.105</v>
      </c>
      <c r="R18" s="2">
        <v>5.1840000000000002</v>
      </c>
      <c r="S18" s="3">
        <v>273243.36099999998</v>
      </c>
      <c r="T18" s="3">
        <v>50457.167999999998</v>
      </c>
      <c r="U18" s="2">
        <v>32.314</v>
      </c>
      <c r="V18" s="2">
        <v>14495.897999999999</v>
      </c>
      <c r="W18" s="2">
        <v>15.919</v>
      </c>
      <c r="X18" s="2">
        <v>12.477</v>
      </c>
      <c r="Y18" s="2">
        <v>19.088999999999999</v>
      </c>
      <c r="Z18" s="2">
        <v>184.61600000000001</v>
      </c>
      <c r="AA18" s="2">
        <v>23.25</v>
      </c>
      <c r="AB18" s="2">
        <v>1.724</v>
      </c>
      <c r="AC18" s="2">
        <v>1.202</v>
      </c>
      <c r="AD18" s="2">
        <v>47.603000000000002</v>
      </c>
      <c r="AE18" s="2">
        <v>329.50900000000001</v>
      </c>
      <c r="AF18" s="2">
        <v>318.21499999999997</v>
      </c>
      <c r="AG18" s="2">
        <v>30.175999999999998</v>
      </c>
      <c r="AH18" s="2">
        <v>165.80600000000001</v>
      </c>
      <c r="AI18" s="2">
        <v>12.747999999999999</v>
      </c>
      <c r="AJ18" s="2">
        <v>261.94200000000001</v>
      </c>
      <c r="AK18" s="2">
        <v>0.77</v>
      </c>
      <c r="AL18" s="2">
        <v>0.13800000000000001</v>
      </c>
      <c r="AM18" s="2">
        <v>10.614000000000001</v>
      </c>
      <c r="AN18" s="2">
        <v>8.9960000000000004</v>
      </c>
      <c r="AO18" s="2">
        <v>0.27400000000000002</v>
      </c>
      <c r="AP18" s="2">
        <v>660.24300000000005</v>
      </c>
      <c r="AQ18" s="2">
        <v>23.55</v>
      </c>
      <c r="AR18" s="2">
        <v>50.982999999999997</v>
      </c>
      <c r="AS18" s="2">
        <v>6.3540000000000001</v>
      </c>
      <c r="AT18" s="2">
        <v>26.956</v>
      </c>
      <c r="AU18" s="2">
        <v>6.1130000000000004</v>
      </c>
      <c r="AV18" s="2">
        <v>1.879</v>
      </c>
      <c r="AW18" s="2">
        <v>1.9179999999999999</v>
      </c>
      <c r="AX18" s="2">
        <v>7.1859999999999999</v>
      </c>
      <c r="AY18" s="2">
        <v>0.93300000000000005</v>
      </c>
      <c r="BA18" s="2">
        <v>5.6390000000000002</v>
      </c>
      <c r="BB18" s="2">
        <v>1.143</v>
      </c>
      <c r="BC18" s="2">
        <v>3.1659999999999999</v>
      </c>
      <c r="BD18" s="2">
        <v>0.45200000000000001</v>
      </c>
      <c r="BE18" s="2">
        <v>3.0680000000000001</v>
      </c>
      <c r="BG18" s="2">
        <v>0.442</v>
      </c>
      <c r="BH18" s="2">
        <v>4.2969999999999997</v>
      </c>
      <c r="BJ18" s="2">
        <v>0.71399999999999997</v>
      </c>
      <c r="BK18" s="2">
        <v>0.50800000000000001</v>
      </c>
      <c r="BL18" s="2">
        <v>10.419</v>
      </c>
      <c r="BM18" s="2">
        <v>11.295</v>
      </c>
      <c r="BN18" s="2">
        <v>10.403</v>
      </c>
      <c r="BO18" s="2">
        <v>11.006</v>
      </c>
      <c r="BP18" s="2">
        <v>5.4710000000000001</v>
      </c>
      <c r="BQ18" s="2">
        <v>1.722</v>
      </c>
      <c r="BS18" s="2">
        <v>318.21499999999997</v>
      </c>
      <c r="BT18" s="2">
        <v>1.9179999999999999</v>
      </c>
    </row>
    <row r="19" spans="1:112" s="5" customFormat="1" x14ac:dyDescent="0.2">
      <c r="A19" s="4"/>
      <c r="B19" s="4"/>
      <c r="C19" s="4"/>
      <c r="D19" s="4"/>
      <c r="E19" s="4"/>
      <c r="F19" s="4" t="s">
        <v>562</v>
      </c>
      <c r="G19" s="4"/>
      <c r="H19" s="4"/>
      <c r="I19" s="4"/>
      <c r="J19" s="4"/>
      <c r="K19" s="4"/>
      <c r="L19" s="4"/>
      <c r="M19" s="4"/>
      <c r="N19" s="4"/>
      <c r="O19" s="4"/>
      <c r="P19" s="4">
        <f>AVERAGE(P4:P18)</f>
        <v>9.7230666666666661</v>
      </c>
      <c r="Q19" s="4">
        <f t="shared" ref="Q19:BQ19" si="0">AVERAGE(Q4:Q18)</f>
        <v>2.2113636363636364</v>
      </c>
      <c r="R19" s="4">
        <f t="shared" si="0"/>
        <v>5.4682727272727272</v>
      </c>
      <c r="S19" s="6">
        <f t="shared" si="0"/>
        <v>269546.33026666672</v>
      </c>
      <c r="T19" s="6">
        <f t="shared" si="0"/>
        <v>50468.589866666654</v>
      </c>
      <c r="U19" s="4">
        <f t="shared" si="0"/>
        <v>32.053000000000004</v>
      </c>
      <c r="V19" s="4">
        <f t="shared" si="0"/>
        <v>14450.709866666668</v>
      </c>
      <c r="W19" s="4">
        <f t="shared" si="0"/>
        <v>16.070533333333334</v>
      </c>
      <c r="X19" s="4">
        <f t="shared" si="0"/>
        <v>12.570266666666667</v>
      </c>
      <c r="Y19" s="4">
        <f t="shared" si="0"/>
        <v>18.952866666666669</v>
      </c>
      <c r="Z19" s="4">
        <f t="shared" si="0"/>
        <v>187.49159999999998</v>
      </c>
      <c r="AA19" s="4">
        <f t="shared" si="0"/>
        <v>23.641399999999997</v>
      </c>
      <c r="AB19" s="4">
        <f t="shared" si="0"/>
        <v>1.734636363636364</v>
      </c>
      <c r="AC19" s="4">
        <f t="shared" si="0"/>
        <v>1.4014545454545451</v>
      </c>
      <c r="AD19" s="4">
        <f t="shared" si="0"/>
        <v>48.963266666666669</v>
      </c>
      <c r="AE19" s="4">
        <f t="shared" si="0"/>
        <v>328.33481818181821</v>
      </c>
      <c r="AF19" s="4">
        <f t="shared" si="0"/>
        <v>314.4572</v>
      </c>
      <c r="AG19" s="4">
        <f t="shared" si="0"/>
        <v>30.019399999999997</v>
      </c>
      <c r="AH19" s="4">
        <f t="shared" si="0"/>
        <v>164.15713333333332</v>
      </c>
      <c r="AI19" s="4">
        <f t="shared" si="0"/>
        <v>12.620466666666665</v>
      </c>
      <c r="AJ19" s="4">
        <f t="shared" si="0"/>
        <v>263.95772727272725</v>
      </c>
      <c r="AK19" s="4">
        <f t="shared" si="0"/>
        <v>0.75318181818181817</v>
      </c>
      <c r="AL19" s="4">
        <f t="shared" si="0"/>
        <v>0.13972727272727273</v>
      </c>
      <c r="AM19" s="4">
        <f t="shared" si="0"/>
        <v>10.920199999999999</v>
      </c>
      <c r="AN19" s="4">
        <f t="shared" si="0"/>
        <v>9.1292727272727259</v>
      </c>
      <c r="AO19" s="4">
        <f t="shared" si="0"/>
        <v>0.32336363636363635</v>
      </c>
      <c r="AP19" s="4">
        <f t="shared" si="0"/>
        <v>668.87046666666663</v>
      </c>
      <c r="AQ19" s="4">
        <f t="shared" si="0"/>
        <v>23.47493333333334</v>
      </c>
      <c r="AR19" s="4">
        <f t="shared" si="0"/>
        <v>50.942533333333323</v>
      </c>
      <c r="AS19" s="4">
        <f t="shared" si="0"/>
        <v>6.3241333333333341</v>
      </c>
      <c r="AT19" s="4">
        <f t="shared" si="0"/>
        <v>26.804666666666666</v>
      </c>
      <c r="AU19" s="4">
        <f t="shared" si="0"/>
        <v>6.1374000000000013</v>
      </c>
      <c r="AV19" s="4">
        <f t="shared" si="0"/>
        <v>1.8927333333333332</v>
      </c>
      <c r="AW19" s="4">
        <f t="shared" si="0"/>
        <v>1.9136666666666671</v>
      </c>
      <c r="AX19" s="4">
        <f t="shared" si="0"/>
        <v>7.1097333333333346</v>
      </c>
      <c r="AY19" s="4">
        <f t="shared" si="0"/>
        <v>0.92933333333333346</v>
      </c>
      <c r="AZ19" s="4">
        <f t="shared" si="0"/>
        <v>5.94475</v>
      </c>
      <c r="BA19" s="4">
        <f t="shared" si="0"/>
        <v>5.6654</v>
      </c>
      <c r="BB19" s="4">
        <f t="shared" si="0"/>
        <v>1.1545333333333332</v>
      </c>
      <c r="BC19" s="4">
        <f t="shared" si="0"/>
        <v>3.2254666666666667</v>
      </c>
      <c r="BD19" s="4">
        <f t="shared" si="0"/>
        <v>0.45019999999999993</v>
      </c>
      <c r="BE19" s="4">
        <f t="shared" si="0"/>
        <v>3.1349333333333336</v>
      </c>
      <c r="BF19" s="4">
        <f t="shared" si="0"/>
        <v>3.1280000000000001</v>
      </c>
      <c r="BG19" s="4">
        <f t="shared" si="0"/>
        <v>0.44593333333333335</v>
      </c>
      <c r="BH19" s="4">
        <f t="shared" si="0"/>
        <v>4.3406666666666665</v>
      </c>
      <c r="BI19" s="4">
        <f t="shared" si="0"/>
        <v>4.3227500000000001</v>
      </c>
      <c r="BJ19" s="4">
        <f t="shared" si="0"/>
        <v>0.71006666666666673</v>
      </c>
      <c r="BK19" s="4">
        <f t="shared" si="0"/>
        <v>0.50609090909090915</v>
      </c>
      <c r="BL19" s="4">
        <f t="shared" si="0"/>
        <v>11.244933333333336</v>
      </c>
      <c r="BM19" s="4">
        <f t="shared" si="0"/>
        <v>11.746333333333332</v>
      </c>
      <c r="BN19" s="4">
        <f t="shared" si="0"/>
        <v>10.804133333333331</v>
      </c>
      <c r="BO19" s="4">
        <f t="shared" si="0"/>
        <v>11.217933333333331</v>
      </c>
      <c r="BP19" s="4">
        <f t="shared" si="0"/>
        <v>5.4853333333333341</v>
      </c>
      <c r="BQ19" s="4">
        <f t="shared" si="0"/>
        <v>1.7098666666666671</v>
      </c>
      <c r="BR19" s="4"/>
      <c r="BS19" s="4">
        <v>314.4572</v>
      </c>
      <c r="BT19" s="4">
        <v>1.9136666666666671</v>
      </c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</row>
    <row r="20" spans="1:112" s="4" customFormat="1" x14ac:dyDescent="0.2">
      <c r="A20" s="5"/>
      <c r="B20" s="5"/>
      <c r="C20" s="5"/>
      <c r="D20" s="5"/>
      <c r="E20" s="5"/>
      <c r="F20" s="5" t="s">
        <v>563</v>
      </c>
      <c r="G20" s="5"/>
      <c r="H20" s="5"/>
      <c r="I20" s="5"/>
      <c r="J20" s="5"/>
      <c r="K20" s="5"/>
      <c r="L20" s="5"/>
      <c r="M20" s="5"/>
      <c r="N20" s="5"/>
      <c r="O20" s="5"/>
      <c r="P20" s="5">
        <f>2*STDEV(P4:P18)</f>
        <v>0.55713423192346778</v>
      </c>
      <c r="Q20" s="5">
        <f t="shared" ref="Q20:BQ20" si="1">2*STDEV(Q4:Q18)</f>
        <v>0.15881126591592354</v>
      </c>
      <c r="R20" s="5">
        <f t="shared" si="1"/>
        <v>0.5288327455134304</v>
      </c>
      <c r="S20" s="7">
        <f t="shared" si="1"/>
        <v>9072.1638996674883</v>
      </c>
      <c r="T20" s="7">
        <f t="shared" si="1"/>
        <v>39.211643036708502</v>
      </c>
      <c r="U20" s="5">
        <f t="shared" si="1"/>
        <v>0.44655698724478948</v>
      </c>
      <c r="V20" s="5">
        <f t="shared" si="1"/>
        <v>616.52882260645003</v>
      </c>
      <c r="W20" s="5">
        <f t="shared" si="1"/>
        <v>0.94730500946230667</v>
      </c>
      <c r="X20" s="5">
        <f t="shared" si="1"/>
        <v>0.51717610521902846</v>
      </c>
      <c r="Y20" s="5">
        <f t="shared" si="1"/>
        <v>1.6270890513282854</v>
      </c>
      <c r="Z20" s="5">
        <f t="shared" si="1"/>
        <v>10.633129032818678</v>
      </c>
      <c r="AA20" s="5">
        <f t="shared" si="1"/>
        <v>1.4383305401948263</v>
      </c>
      <c r="AB20" s="5">
        <f t="shared" si="1"/>
        <v>5.7245245932026331E-2</v>
      </c>
      <c r="AC20" s="5">
        <f t="shared" si="1"/>
        <v>0.27147944841017146</v>
      </c>
      <c r="AD20" s="5">
        <f t="shared" si="1"/>
        <v>2.7580817833794407</v>
      </c>
      <c r="AE20" s="5">
        <f t="shared" si="1"/>
        <v>4.683009444208432</v>
      </c>
      <c r="AF20" s="5">
        <f t="shared" si="1"/>
        <v>11.188405687521854</v>
      </c>
      <c r="AG20" s="5">
        <f t="shared" si="1"/>
        <v>0.45919544547268371</v>
      </c>
      <c r="AH20" s="5">
        <f t="shared" si="1"/>
        <v>2.638465232090887</v>
      </c>
      <c r="AI20" s="5">
        <f t="shared" si="1"/>
        <v>0.22780300595867817</v>
      </c>
      <c r="AJ20" s="5">
        <f t="shared" si="1"/>
        <v>7.6539314389878896</v>
      </c>
      <c r="AK20" s="5">
        <f t="shared" si="1"/>
        <v>0.1589913662607324</v>
      </c>
      <c r="AL20" s="5">
        <f t="shared" si="1"/>
        <v>2.1280806546574476E-2</v>
      </c>
      <c r="AM20" s="5">
        <f t="shared" si="1"/>
        <v>2.4553569656103695</v>
      </c>
      <c r="AN20" s="5">
        <f t="shared" si="1"/>
        <v>2.3983948116870772</v>
      </c>
      <c r="AO20" s="5">
        <f t="shared" si="1"/>
        <v>4.2682762115615037E-2</v>
      </c>
      <c r="AP20" s="5">
        <f t="shared" si="1"/>
        <v>12.522261819123001</v>
      </c>
      <c r="AQ20" s="5">
        <f t="shared" si="1"/>
        <v>0.35328941326313335</v>
      </c>
      <c r="AR20" s="5">
        <f t="shared" si="1"/>
        <v>0.93397579248735496</v>
      </c>
      <c r="AS20" s="5">
        <f t="shared" si="1"/>
        <v>0.10222067631681311</v>
      </c>
      <c r="AT20" s="5">
        <f t="shared" si="1"/>
        <v>0.45035393488529268</v>
      </c>
      <c r="AU20" s="5">
        <f t="shared" si="1"/>
        <v>0.13701261672874193</v>
      </c>
      <c r="AV20" s="5">
        <f t="shared" si="1"/>
        <v>3.7640909861985171E-2</v>
      </c>
      <c r="AW20" s="5">
        <f t="shared" si="1"/>
        <v>4.9746021616473637E-2</v>
      </c>
      <c r="AX20" s="5">
        <f t="shared" si="1"/>
        <v>0.32877214573245694</v>
      </c>
      <c r="AY20" s="5">
        <f t="shared" si="1"/>
        <v>1.7215718177902142E-2</v>
      </c>
      <c r="AZ20" s="5">
        <f t="shared" si="1"/>
        <v>0.14299067568667989</v>
      </c>
      <c r="BA20" s="5">
        <f t="shared" si="1"/>
        <v>0.12204870222286547</v>
      </c>
      <c r="BB20" s="5">
        <f t="shared" si="1"/>
        <v>3.4779851857621447E-2</v>
      </c>
      <c r="BC20" s="5">
        <f t="shared" si="1"/>
        <v>7.4469041186509793E-2</v>
      </c>
      <c r="BD20" s="5">
        <f t="shared" si="1"/>
        <v>1.2631027556887737E-2</v>
      </c>
      <c r="BE20" s="5">
        <f t="shared" si="1"/>
        <v>9.6387511540408449E-2</v>
      </c>
      <c r="BF20" s="5">
        <f t="shared" si="1"/>
        <v>0.16615655268450913</v>
      </c>
      <c r="BG20" s="5">
        <f t="shared" si="1"/>
        <v>1.0041817327460971E-2</v>
      </c>
      <c r="BH20" s="5">
        <f t="shared" si="1"/>
        <v>0.10186452254038679</v>
      </c>
      <c r="BI20" s="5">
        <f t="shared" si="1"/>
        <v>9.5378194572973737E-2</v>
      </c>
      <c r="BJ20" s="5">
        <f t="shared" si="1"/>
        <v>1.4151560573543364E-2</v>
      </c>
      <c r="BK20" s="5">
        <f t="shared" si="1"/>
        <v>2.4371369193453972E-2</v>
      </c>
      <c r="BL20" s="5">
        <f t="shared" si="1"/>
        <v>1.100011809460417</v>
      </c>
      <c r="BM20" s="5">
        <f t="shared" si="1"/>
        <v>0.75199911347465465</v>
      </c>
      <c r="BN20" s="5">
        <f t="shared" si="1"/>
        <v>0.64762505319344277</v>
      </c>
      <c r="BO20" s="5">
        <f t="shared" si="1"/>
        <v>0.57473694189685787</v>
      </c>
      <c r="BP20" s="5">
        <f t="shared" si="1"/>
        <v>9.233995162802873E-2</v>
      </c>
      <c r="BQ20" s="5">
        <f t="shared" si="1"/>
        <v>8.4677089722129298E-2</v>
      </c>
      <c r="BR20" s="5"/>
      <c r="BS20" s="5">
        <v>11.188405687521275</v>
      </c>
      <c r="BT20" s="5">
        <v>4.9746021616420333E-2</v>
      </c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</row>
    <row r="21" spans="1:112" x14ac:dyDescent="0.2">
      <c r="A21" s="5"/>
      <c r="B21" s="5"/>
      <c r="C21" s="5"/>
      <c r="D21" s="5"/>
      <c r="E21" s="5"/>
      <c r="F21" s="5" t="s">
        <v>564</v>
      </c>
      <c r="G21" s="5"/>
      <c r="H21" s="5"/>
      <c r="I21" s="5"/>
      <c r="J21" s="5"/>
      <c r="K21" s="5"/>
      <c r="L21" s="5"/>
      <c r="M21" s="5"/>
      <c r="N21" s="5"/>
      <c r="O21" s="5"/>
      <c r="P21" s="5">
        <f>100*(P19-P24)/P24</f>
        <v>8.0340740740740682</v>
      </c>
      <c r="Q21" s="5">
        <f t="shared" ref="Q21:BQ21" si="2">100*(Q19-Q24)/Q24</f>
        <v>-3.8537549407114526</v>
      </c>
      <c r="R21" s="5">
        <f t="shared" si="2"/>
        <v>-8.862121212121215</v>
      </c>
      <c r="S21" s="7">
        <f t="shared" si="2"/>
        <v>5.9949046769574776</v>
      </c>
      <c r="T21" s="7">
        <f t="shared" si="2"/>
        <v>2.2282620405999817E-2</v>
      </c>
      <c r="U21" s="5">
        <f t="shared" si="2"/>
        <v>-2.8696969696969563</v>
      </c>
      <c r="V21" s="5">
        <f t="shared" si="2"/>
        <v>2.4873040189125386</v>
      </c>
      <c r="W21" s="5">
        <f t="shared" si="2"/>
        <v>-5.4674509803921554</v>
      </c>
      <c r="X21" s="5">
        <f t="shared" si="2"/>
        <v>-3.3056410256410236</v>
      </c>
      <c r="Y21" s="5">
        <f t="shared" si="2"/>
        <v>-9.7482539682539588</v>
      </c>
      <c r="Z21" s="5">
        <f t="shared" si="2"/>
        <v>49.993279999999984</v>
      </c>
      <c r="AA21" s="5">
        <f t="shared" si="2"/>
        <v>2.7886956521739013</v>
      </c>
      <c r="AB21" s="5">
        <f t="shared" si="2"/>
        <v>15.642424242424264</v>
      </c>
      <c r="AC21" s="5" t="e">
        <f t="shared" si="2"/>
        <v>#DIV/0!</v>
      </c>
      <c r="AD21" s="5">
        <f t="shared" si="2"/>
        <v>4.177163120567382</v>
      </c>
      <c r="AE21" s="5">
        <f t="shared" si="2"/>
        <v>-3.9956671982987699</v>
      </c>
      <c r="AF21" s="5">
        <f t="shared" si="2"/>
        <v>-8.0534502923976596</v>
      </c>
      <c r="AG21" s="5">
        <f t="shared" si="2"/>
        <v>-14.230285714285722</v>
      </c>
      <c r="AH21" s="5">
        <f t="shared" si="2"/>
        <v>-10.784166666666675</v>
      </c>
      <c r="AI21" s="5">
        <f t="shared" si="2"/>
        <v>0.96373333333332312</v>
      </c>
      <c r="AJ21" s="5">
        <f t="shared" si="2"/>
        <v>-2.2378787878787949</v>
      </c>
      <c r="AK21" s="5">
        <f t="shared" si="2"/>
        <v>276.59090909090907</v>
      </c>
      <c r="AL21" s="5">
        <f t="shared" si="2"/>
        <v>27.024793388429753</v>
      </c>
      <c r="AM21" s="5">
        <f t="shared" si="2"/>
        <v>320.00769230769231</v>
      </c>
      <c r="AN21" s="5">
        <f t="shared" si="2"/>
        <v>251.12587412587405</v>
      </c>
      <c r="AO21" s="5">
        <f t="shared" si="2"/>
        <v>-7.6103896103896069</v>
      </c>
      <c r="AP21" s="5">
        <f t="shared" si="2"/>
        <v>-2.0687457296242124</v>
      </c>
      <c r="AQ21" s="5">
        <f t="shared" si="2"/>
        <v>-4.9597840755735207</v>
      </c>
      <c r="AR21" s="5">
        <f t="shared" si="2"/>
        <v>-4.423014383990008</v>
      </c>
      <c r="AS21" s="5">
        <f t="shared" si="2"/>
        <v>-5.6099502487562116</v>
      </c>
      <c r="AT21" s="5">
        <f t="shared" si="2"/>
        <v>-7.2502883506343689</v>
      </c>
      <c r="AU21" s="5">
        <f t="shared" si="2"/>
        <v>-6.8679817905917844</v>
      </c>
      <c r="AV21" s="5">
        <f t="shared" si="2"/>
        <v>-3.9221658206429857</v>
      </c>
      <c r="AW21" s="5">
        <f t="shared" si="2"/>
        <v>-2.8595600676818731</v>
      </c>
      <c r="AX21" s="5">
        <f t="shared" si="2"/>
        <v>5.9572776949826318</v>
      </c>
      <c r="AY21" s="5">
        <f t="shared" si="2"/>
        <v>-8.8888888888888786</v>
      </c>
      <c r="AZ21" s="5">
        <f t="shared" si="2"/>
        <v>-11.404619970193741</v>
      </c>
      <c r="BA21" s="5">
        <f t="shared" si="2"/>
        <v>-12.027950310559012</v>
      </c>
      <c r="BB21" s="5">
        <f t="shared" si="2"/>
        <v>-9.0918635170603803</v>
      </c>
      <c r="BC21" s="5">
        <f t="shared" si="2"/>
        <v>-12.825225225225228</v>
      </c>
      <c r="BD21" s="5">
        <f t="shared" si="2"/>
        <v>-11.725490196078447</v>
      </c>
      <c r="BE21" s="5">
        <f t="shared" si="2"/>
        <v>-7.5240904621435556</v>
      </c>
      <c r="BF21" s="5">
        <f t="shared" si="2"/>
        <v>-7.7286135693215341</v>
      </c>
      <c r="BG21" s="5">
        <f t="shared" si="2"/>
        <v>-11.34526176275679</v>
      </c>
      <c r="BH21" s="5">
        <f t="shared" si="2"/>
        <v>-10.3168044077135</v>
      </c>
      <c r="BI21" s="5">
        <f t="shared" si="2"/>
        <v>-10.686983471074376</v>
      </c>
      <c r="BJ21" s="5">
        <f t="shared" si="2"/>
        <v>-8.9658119658119588</v>
      </c>
      <c r="BK21" s="5">
        <f t="shared" si="2"/>
        <v>1.2181818181818294</v>
      </c>
      <c r="BL21" s="5">
        <f t="shared" si="2"/>
        <v>2.2266666666666879</v>
      </c>
      <c r="BM21" s="5">
        <f t="shared" si="2"/>
        <v>6.7848484848484762</v>
      </c>
      <c r="BN21" s="5">
        <f t="shared" si="2"/>
        <v>-1.7806060606060825</v>
      </c>
      <c r="BO21" s="5">
        <f t="shared" si="2"/>
        <v>1.9812121212121008</v>
      </c>
      <c r="BP21" s="5">
        <f t="shared" si="2"/>
        <v>-7.028248587570614</v>
      </c>
      <c r="BQ21" s="5">
        <f t="shared" si="2"/>
        <v>1.1755424063116653</v>
      </c>
      <c r="BR21" s="5"/>
      <c r="BS21" s="5">
        <v>-8.0534502923976596</v>
      </c>
      <c r="BT21" s="5">
        <v>-2.8595600676818731</v>
      </c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</row>
    <row r="22" spans="1:112" s="8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6"/>
      <c r="T22" s="6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</row>
    <row r="24" spans="1:112" x14ac:dyDescent="0.2">
      <c r="A24" s="8"/>
      <c r="B24" s="8"/>
      <c r="C24" s="8"/>
      <c r="D24" s="8"/>
      <c r="E24" s="8"/>
      <c r="F24" s="8" t="s">
        <v>565</v>
      </c>
      <c r="G24" s="8"/>
      <c r="H24" s="8"/>
      <c r="I24" s="8"/>
      <c r="J24" s="8"/>
      <c r="K24" s="8"/>
      <c r="L24" s="8"/>
      <c r="M24" s="8"/>
      <c r="N24" s="8"/>
      <c r="O24" s="8"/>
      <c r="P24" s="8">
        <v>9</v>
      </c>
      <c r="Q24" s="8">
        <v>2.2999999999999998</v>
      </c>
      <c r="R24" s="8">
        <v>6</v>
      </c>
      <c r="S24" s="9">
        <v>254301.21484440009</v>
      </c>
      <c r="T24" s="9">
        <v>50457.34664764622</v>
      </c>
      <c r="U24" s="8">
        <v>33</v>
      </c>
      <c r="V24" s="8">
        <v>14100</v>
      </c>
      <c r="W24" s="8">
        <v>17</v>
      </c>
      <c r="X24" s="8">
        <v>13</v>
      </c>
      <c r="Y24" s="8">
        <v>21</v>
      </c>
      <c r="Z24" s="8">
        <v>125</v>
      </c>
      <c r="AA24" s="8">
        <v>23</v>
      </c>
      <c r="AB24" s="8">
        <v>1.5</v>
      </c>
      <c r="AC24" s="8"/>
      <c r="AD24" s="8">
        <v>47</v>
      </c>
      <c r="AE24" s="8">
        <v>342</v>
      </c>
      <c r="AF24" s="8">
        <v>342</v>
      </c>
      <c r="AG24" s="8">
        <v>35</v>
      </c>
      <c r="AH24" s="8">
        <v>184</v>
      </c>
      <c r="AI24" s="8">
        <v>12.5</v>
      </c>
      <c r="AJ24" s="8">
        <v>270</v>
      </c>
      <c r="AK24" s="8">
        <v>0.2</v>
      </c>
      <c r="AL24" s="8">
        <v>0.11</v>
      </c>
      <c r="AM24" s="8">
        <v>2.6</v>
      </c>
      <c r="AN24" s="8">
        <v>2.6</v>
      </c>
      <c r="AO24" s="8">
        <v>0.35</v>
      </c>
      <c r="AP24" s="8">
        <v>683</v>
      </c>
      <c r="AQ24" s="8">
        <v>24.7</v>
      </c>
      <c r="AR24" s="8">
        <v>53.3</v>
      </c>
      <c r="AS24" s="8">
        <v>6.7</v>
      </c>
      <c r="AT24" s="8">
        <v>28.9</v>
      </c>
      <c r="AU24" s="8">
        <v>6.59</v>
      </c>
      <c r="AV24" s="8">
        <v>1.97</v>
      </c>
      <c r="AW24" s="8">
        <v>1.97</v>
      </c>
      <c r="AX24" s="8">
        <v>6.71</v>
      </c>
      <c r="AY24" s="8">
        <v>1.02</v>
      </c>
      <c r="AZ24" s="8">
        <v>6.71</v>
      </c>
      <c r="BA24" s="8">
        <v>6.44</v>
      </c>
      <c r="BB24" s="8">
        <v>1.27</v>
      </c>
      <c r="BC24" s="8">
        <v>3.7</v>
      </c>
      <c r="BD24" s="8">
        <v>0.51</v>
      </c>
      <c r="BE24" s="8">
        <v>3.39</v>
      </c>
      <c r="BF24" s="8">
        <v>3.39</v>
      </c>
      <c r="BG24" s="8">
        <v>0.503</v>
      </c>
      <c r="BH24" s="8">
        <v>4.84</v>
      </c>
      <c r="BI24" s="8">
        <v>4.84</v>
      </c>
      <c r="BJ24" s="8">
        <v>0.78</v>
      </c>
      <c r="BK24" s="8">
        <v>0.5</v>
      </c>
      <c r="BL24" s="8">
        <v>11</v>
      </c>
      <c r="BM24" s="8">
        <v>11</v>
      </c>
      <c r="BN24" s="8">
        <v>11</v>
      </c>
      <c r="BO24" s="8">
        <v>11</v>
      </c>
      <c r="BP24" s="8">
        <v>5.9</v>
      </c>
      <c r="BQ24" s="8">
        <v>1.69</v>
      </c>
      <c r="BR24" s="8"/>
      <c r="BS24" s="8">
        <v>342</v>
      </c>
      <c r="BT24" s="8">
        <v>1.97</v>
      </c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</row>
    <row r="25" spans="1:112" x14ac:dyDescent="0.2">
      <c r="R25" s="2" t="s">
        <v>415</v>
      </c>
      <c r="AB25" s="2" t="s">
        <v>415</v>
      </c>
      <c r="AK25" s="2" t="s">
        <v>415</v>
      </c>
      <c r="AL25" s="2" t="s">
        <v>415</v>
      </c>
    </row>
    <row r="28" spans="1:112" x14ac:dyDescent="0.2">
      <c r="A28" s="2">
        <v>5</v>
      </c>
      <c r="B28" s="2">
        <v>5</v>
      </c>
      <c r="C28" s="2" t="s">
        <v>416</v>
      </c>
      <c r="F28" s="2" t="s">
        <v>417</v>
      </c>
      <c r="G28" s="2" t="s">
        <v>417</v>
      </c>
      <c r="H28" s="2" t="s">
        <v>541</v>
      </c>
      <c r="J28" s="2">
        <v>0</v>
      </c>
      <c r="K28" s="2">
        <v>24.773</v>
      </c>
      <c r="L28" s="2">
        <v>80.733999999999995</v>
      </c>
      <c r="M28" s="2">
        <v>55.960999999999999</v>
      </c>
      <c r="N28" s="2">
        <v>350144.49300000002</v>
      </c>
      <c r="O28" s="2">
        <v>350144.49300000002</v>
      </c>
      <c r="P28" s="2">
        <v>4.5410000000000004</v>
      </c>
      <c r="S28" s="3">
        <v>249953.568</v>
      </c>
      <c r="T28" s="3">
        <v>81500</v>
      </c>
      <c r="U28" s="2">
        <v>30.401</v>
      </c>
      <c r="V28" s="2">
        <v>17146.102999999999</v>
      </c>
      <c r="W28" s="2">
        <v>275.87599999999998</v>
      </c>
      <c r="X28" s="2">
        <v>127.75700000000001</v>
      </c>
      <c r="Y28" s="2">
        <v>132.37799999999999</v>
      </c>
      <c r="Z28" s="2">
        <v>119.244</v>
      </c>
      <c r="AA28" s="2">
        <v>22.951000000000001</v>
      </c>
      <c r="AD28" s="2">
        <v>9.7490000000000006</v>
      </c>
      <c r="AF28" s="2">
        <v>375.11900000000003</v>
      </c>
      <c r="AG28" s="2">
        <v>21.917999999999999</v>
      </c>
      <c r="AH28" s="2">
        <v>149.87299999999999</v>
      </c>
      <c r="AI28" s="2">
        <v>18.068000000000001</v>
      </c>
      <c r="AM28" s="2">
        <v>12.445</v>
      </c>
      <c r="AP28" s="2">
        <v>132.173</v>
      </c>
      <c r="AQ28" s="2">
        <v>14.566000000000001</v>
      </c>
      <c r="AR28" s="2">
        <v>36.226999999999997</v>
      </c>
      <c r="AS28" s="2">
        <v>5.0460000000000003</v>
      </c>
      <c r="AT28" s="2">
        <v>23.507000000000001</v>
      </c>
      <c r="AU28" s="2">
        <v>5.8570000000000002</v>
      </c>
      <c r="AV28" s="2">
        <v>2.0179999999999998</v>
      </c>
      <c r="AW28" s="2">
        <v>2.02</v>
      </c>
      <c r="AX28" s="2">
        <v>5.7110000000000003</v>
      </c>
      <c r="AY28" s="2">
        <v>0.84</v>
      </c>
      <c r="AZ28" s="2">
        <v>5.4820000000000002</v>
      </c>
      <c r="BA28" s="2">
        <v>4.76</v>
      </c>
      <c r="BB28" s="2">
        <v>0.88400000000000001</v>
      </c>
      <c r="BC28" s="2">
        <v>2.2480000000000002</v>
      </c>
      <c r="BD28" s="2">
        <v>0.28599999999999998</v>
      </c>
      <c r="BE28" s="2">
        <v>1.8420000000000001</v>
      </c>
      <c r="BF28" s="2">
        <v>1.835</v>
      </c>
      <c r="BG28" s="2">
        <v>0.24299999999999999</v>
      </c>
      <c r="BH28" s="2">
        <v>3.883</v>
      </c>
      <c r="BI28" s="2">
        <v>3.8319999999999999</v>
      </c>
      <c r="BJ28" s="2">
        <v>1.042</v>
      </c>
      <c r="BL28" s="2">
        <v>3.0059999999999998</v>
      </c>
      <c r="BM28" s="2">
        <v>1.9870000000000001</v>
      </c>
      <c r="BN28" s="2">
        <v>2.1219999999999999</v>
      </c>
      <c r="BO28" s="2">
        <v>1.8280000000000001</v>
      </c>
      <c r="BP28" s="2">
        <v>1.129</v>
      </c>
      <c r="BQ28" s="2">
        <v>0.41299999999999998</v>
      </c>
      <c r="BS28" s="2">
        <v>375.11900000000003</v>
      </c>
      <c r="BT28" s="2">
        <v>2.02</v>
      </c>
    </row>
    <row r="29" spans="1:112" x14ac:dyDescent="0.2">
      <c r="A29" s="2">
        <v>18</v>
      </c>
      <c r="B29" s="2">
        <v>18</v>
      </c>
      <c r="C29" s="2" t="s">
        <v>418</v>
      </c>
      <c r="F29" s="2" t="s">
        <v>419</v>
      </c>
      <c r="G29" s="2" t="s">
        <v>419</v>
      </c>
      <c r="H29" s="2" t="s">
        <v>541</v>
      </c>
      <c r="J29" s="2">
        <v>0</v>
      </c>
      <c r="K29" s="2">
        <v>24.773</v>
      </c>
      <c r="L29" s="2">
        <v>80.733999999999995</v>
      </c>
      <c r="M29" s="2">
        <v>55.960999999999999</v>
      </c>
      <c r="N29" s="2">
        <v>353111.174</v>
      </c>
      <c r="O29" s="2">
        <v>353111.174</v>
      </c>
      <c r="P29" s="2">
        <v>4.6920000000000002</v>
      </c>
      <c r="S29" s="3">
        <v>252939.93700000001</v>
      </c>
      <c r="T29" s="3">
        <v>81500</v>
      </c>
      <c r="U29" s="2">
        <v>30.167999999999999</v>
      </c>
      <c r="V29" s="2">
        <v>17110.661</v>
      </c>
      <c r="W29" s="2">
        <v>289.22399999999999</v>
      </c>
      <c r="X29" s="2">
        <v>128.72800000000001</v>
      </c>
      <c r="Y29" s="2">
        <v>136.55199999999999</v>
      </c>
      <c r="Z29" s="2">
        <v>118.253</v>
      </c>
      <c r="AA29" s="2">
        <v>23.57</v>
      </c>
      <c r="AD29" s="2">
        <v>9.8629999999999995</v>
      </c>
      <c r="AF29" s="2">
        <v>372.98700000000002</v>
      </c>
      <c r="AG29" s="2">
        <v>21.655000000000001</v>
      </c>
      <c r="AH29" s="2">
        <v>148.751</v>
      </c>
      <c r="AI29" s="2">
        <v>18.343</v>
      </c>
      <c r="AM29" s="2">
        <v>12.378</v>
      </c>
      <c r="AP29" s="2">
        <v>132.99100000000001</v>
      </c>
      <c r="AQ29" s="2">
        <v>14.526999999999999</v>
      </c>
      <c r="AR29" s="2">
        <v>36.927999999999997</v>
      </c>
      <c r="AS29" s="2">
        <v>5.077</v>
      </c>
      <c r="AT29" s="2">
        <v>23.338999999999999</v>
      </c>
      <c r="AU29" s="2">
        <v>5.7450000000000001</v>
      </c>
      <c r="AV29" s="2">
        <v>2.0249999999999999</v>
      </c>
      <c r="AW29" s="2">
        <v>2.0139999999999998</v>
      </c>
      <c r="AX29" s="2">
        <v>5.6449999999999996</v>
      </c>
      <c r="AY29" s="2">
        <v>0.82299999999999995</v>
      </c>
      <c r="AZ29" s="2">
        <v>5.4649999999999999</v>
      </c>
      <c r="BA29" s="2">
        <v>4.6589999999999998</v>
      </c>
      <c r="BB29" s="2">
        <v>0.85499999999999998</v>
      </c>
      <c r="BC29" s="2">
        <v>2.2269999999999999</v>
      </c>
      <c r="BD29" s="2">
        <v>0.28399999999999997</v>
      </c>
      <c r="BE29" s="2">
        <v>1.8380000000000001</v>
      </c>
      <c r="BF29" s="2">
        <v>1.7889999999999999</v>
      </c>
      <c r="BG29" s="2">
        <v>0.24399999999999999</v>
      </c>
      <c r="BH29" s="2">
        <v>3.8010000000000002</v>
      </c>
      <c r="BI29" s="2">
        <v>3.847</v>
      </c>
      <c r="BJ29" s="2">
        <v>1.0429999999999999</v>
      </c>
      <c r="BL29" s="2">
        <v>2.9830000000000001</v>
      </c>
      <c r="BM29" s="2">
        <v>1.925</v>
      </c>
      <c r="BN29" s="2">
        <v>1.804</v>
      </c>
      <c r="BO29" s="2">
        <v>1.8080000000000001</v>
      </c>
      <c r="BP29" s="2">
        <v>1.1200000000000001</v>
      </c>
      <c r="BQ29" s="2">
        <v>0.43</v>
      </c>
      <c r="BS29" s="2">
        <v>372.98700000000002</v>
      </c>
      <c r="BT29" s="2">
        <v>2.0139999999999998</v>
      </c>
    </row>
    <row r="30" spans="1:112" x14ac:dyDescent="0.2">
      <c r="A30" s="2">
        <v>24</v>
      </c>
      <c r="B30" s="2">
        <v>24</v>
      </c>
      <c r="C30" s="2" t="s">
        <v>420</v>
      </c>
      <c r="F30" s="2" t="s">
        <v>421</v>
      </c>
      <c r="G30" s="2" t="s">
        <v>421</v>
      </c>
      <c r="H30" s="2" t="s">
        <v>541</v>
      </c>
      <c r="J30" s="2">
        <v>0</v>
      </c>
      <c r="K30" s="2">
        <v>24.773</v>
      </c>
      <c r="L30" s="2">
        <v>48.12</v>
      </c>
      <c r="M30" s="2">
        <v>23.347000000000001</v>
      </c>
      <c r="N30" s="2">
        <v>348350.50799999997</v>
      </c>
      <c r="O30" s="2">
        <v>348350.50799999997</v>
      </c>
      <c r="P30" s="2">
        <v>4.6399999999999997</v>
      </c>
      <c r="S30" s="3">
        <v>248069.111</v>
      </c>
      <c r="T30" s="3">
        <v>81500</v>
      </c>
      <c r="U30" s="2">
        <v>30.129000000000001</v>
      </c>
      <c r="V30" s="2">
        <v>17244.309000000001</v>
      </c>
      <c r="W30" s="2">
        <v>284.89800000000002</v>
      </c>
      <c r="X30" s="2">
        <v>124.82599999999999</v>
      </c>
      <c r="Y30" s="2">
        <v>132.22200000000001</v>
      </c>
      <c r="Z30" s="2">
        <v>123.72499999999999</v>
      </c>
      <c r="AA30" s="2">
        <v>22.66</v>
      </c>
      <c r="AD30" s="2">
        <v>9.7089999999999996</v>
      </c>
      <c r="AF30" s="2">
        <v>366.64299999999997</v>
      </c>
      <c r="AG30" s="2">
        <v>21.17</v>
      </c>
      <c r="AH30" s="2">
        <v>145.09</v>
      </c>
      <c r="AI30" s="2">
        <v>17.928000000000001</v>
      </c>
      <c r="AM30" s="2">
        <v>12.071</v>
      </c>
      <c r="AP30" s="2">
        <v>130.81200000000001</v>
      </c>
      <c r="AQ30" s="2">
        <v>14.263999999999999</v>
      </c>
      <c r="AR30" s="2">
        <v>36.581000000000003</v>
      </c>
      <c r="AS30" s="2">
        <v>4.9610000000000003</v>
      </c>
      <c r="AT30" s="2">
        <v>22.821000000000002</v>
      </c>
      <c r="AU30" s="2">
        <v>5.6120000000000001</v>
      </c>
      <c r="AV30" s="2">
        <v>2.0009999999999999</v>
      </c>
      <c r="AW30" s="2">
        <v>1.966</v>
      </c>
      <c r="AX30" s="2">
        <v>5.516</v>
      </c>
      <c r="AY30" s="2">
        <v>0.79700000000000004</v>
      </c>
      <c r="AZ30" s="2">
        <v>5.2969999999999997</v>
      </c>
      <c r="BA30" s="2">
        <v>4.59</v>
      </c>
      <c r="BB30" s="2">
        <v>0.83399999999999996</v>
      </c>
      <c r="BC30" s="2">
        <v>2.1800000000000002</v>
      </c>
      <c r="BD30" s="2">
        <v>0.28100000000000003</v>
      </c>
      <c r="BE30" s="2">
        <v>1.7829999999999999</v>
      </c>
      <c r="BF30" s="2">
        <v>1.742</v>
      </c>
      <c r="BG30" s="2">
        <v>0.23599999999999999</v>
      </c>
      <c r="BH30" s="2">
        <v>3.7309999999999999</v>
      </c>
      <c r="BI30" s="2">
        <v>3.6739999999999999</v>
      </c>
      <c r="BJ30" s="2">
        <v>1.02</v>
      </c>
      <c r="BL30" s="2">
        <v>2.6240000000000001</v>
      </c>
      <c r="BM30" s="2">
        <v>1.946</v>
      </c>
      <c r="BN30" s="2">
        <v>1.8260000000000001</v>
      </c>
      <c r="BO30" s="2">
        <v>1.86</v>
      </c>
      <c r="BP30" s="2">
        <v>1.0740000000000001</v>
      </c>
      <c r="BQ30" s="2">
        <v>0.42399999999999999</v>
      </c>
      <c r="BS30" s="2">
        <v>366.64299999999997</v>
      </c>
      <c r="BT30" s="2">
        <v>1.966</v>
      </c>
    </row>
    <row r="31" spans="1:112" s="10" customFormat="1" x14ac:dyDescent="0.2">
      <c r="A31" s="2">
        <v>31</v>
      </c>
      <c r="B31" s="2">
        <v>31</v>
      </c>
      <c r="C31" s="2" t="s">
        <v>422</v>
      </c>
      <c r="D31" s="2"/>
      <c r="E31" s="2"/>
      <c r="F31" s="2" t="s">
        <v>423</v>
      </c>
      <c r="G31" s="2" t="s">
        <v>423</v>
      </c>
      <c r="H31" s="2" t="s">
        <v>541</v>
      </c>
      <c r="I31" s="2"/>
      <c r="J31" s="2">
        <v>0</v>
      </c>
      <c r="K31" s="2">
        <v>24.773</v>
      </c>
      <c r="L31" s="2">
        <v>80.733999999999995</v>
      </c>
      <c r="M31" s="2">
        <v>55.960999999999999</v>
      </c>
      <c r="N31" s="2">
        <v>357315.22600000002</v>
      </c>
      <c r="O31" s="2">
        <v>357315.22600000002</v>
      </c>
      <c r="P31" s="2">
        <v>4.8890000000000002</v>
      </c>
      <c r="Q31" s="2"/>
      <c r="R31" s="2"/>
      <c r="S31" s="3">
        <v>256626.658</v>
      </c>
      <c r="T31" s="3">
        <v>81500</v>
      </c>
      <c r="U31" s="2">
        <v>30.108000000000001</v>
      </c>
      <c r="V31" s="2">
        <v>17616.417000000001</v>
      </c>
      <c r="W31" s="2">
        <v>295.36500000000001</v>
      </c>
      <c r="X31" s="2">
        <v>130.32300000000001</v>
      </c>
      <c r="Y31" s="2">
        <v>142.33799999999999</v>
      </c>
      <c r="Z31" s="2">
        <v>123.667</v>
      </c>
      <c r="AA31" s="2">
        <v>23.867999999999999</v>
      </c>
      <c r="AB31" s="2"/>
      <c r="AC31" s="2"/>
      <c r="AD31" s="2">
        <v>10.032999999999999</v>
      </c>
      <c r="AE31" s="2"/>
      <c r="AF31" s="2">
        <v>370.339</v>
      </c>
      <c r="AG31" s="2">
        <v>21.091999999999999</v>
      </c>
      <c r="AH31" s="2">
        <v>144.929</v>
      </c>
      <c r="AI31" s="2">
        <v>18.030999999999999</v>
      </c>
      <c r="AJ31" s="2"/>
      <c r="AK31" s="2"/>
      <c r="AL31" s="2"/>
      <c r="AM31" s="2">
        <v>13.185</v>
      </c>
      <c r="AN31" s="2"/>
      <c r="AO31" s="2"/>
      <c r="AP31" s="2">
        <v>132.60599999999999</v>
      </c>
      <c r="AQ31" s="2">
        <v>14.273</v>
      </c>
      <c r="AR31" s="2">
        <v>37.222999999999999</v>
      </c>
      <c r="AS31" s="2">
        <v>5.0179999999999998</v>
      </c>
      <c r="AT31" s="2">
        <v>22.908999999999999</v>
      </c>
      <c r="AU31" s="2">
        <v>5.68</v>
      </c>
      <c r="AV31" s="2">
        <v>2.0009999999999999</v>
      </c>
      <c r="AW31" s="2">
        <v>1.988</v>
      </c>
      <c r="AX31" s="2">
        <v>5.4930000000000003</v>
      </c>
      <c r="AY31" s="2">
        <v>0.8</v>
      </c>
      <c r="AZ31" s="2">
        <v>5.2489999999999997</v>
      </c>
      <c r="BA31" s="2">
        <v>4.5510000000000002</v>
      </c>
      <c r="BB31" s="2">
        <v>0.83399999999999996</v>
      </c>
      <c r="BC31" s="2">
        <v>2.1019999999999999</v>
      </c>
      <c r="BD31" s="2">
        <v>0.27500000000000002</v>
      </c>
      <c r="BE31" s="2">
        <v>1.794</v>
      </c>
      <c r="BF31" s="2">
        <v>1.7689999999999999</v>
      </c>
      <c r="BG31" s="2">
        <v>0.23100000000000001</v>
      </c>
      <c r="BH31" s="2">
        <v>3.7269999999999999</v>
      </c>
      <c r="BI31" s="2">
        <v>3.6749999999999998</v>
      </c>
      <c r="BJ31" s="2">
        <v>1.0069999999999999</v>
      </c>
      <c r="BK31" s="2"/>
      <c r="BL31" s="2">
        <v>2.6230000000000002</v>
      </c>
      <c r="BM31" s="2">
        <v>2.0449999999999999</v>
      </c>
      <c r="BN31" s="2">
        <v>1.7889999999999999</v>
      </c>
      <c r="BO31" s="2">
        <v>1.9119999999999999</v>
      </c>
      <c r="BP31" s="2">
        <v>1.1000000000000001</v>
      </c>
      <c r="BQ31" s="2">
        <v>0.45</v>
      </c>
      <c r="BR31" s="2"/>
      <c r="BS31" s="2">
        <v>370.339</v>
      </c>
      <c r="BT31" s="2">
        <v>1.988</v>
      </c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</row>
    <row r="32" spans="1:112" s="11" customFormat="1" x14ac:dyDescent="0.2">
      <c r="A32" s="2">
        <v>41</v>
      </c>
      <c r="B32" s="2">
        <v>41</v>
      </c>
      <c r="C32" s="2" t="s">
        <v>424</v>
      </c>
      <c r="D32" s="2"/>
      <c r="E32" s="2"/>
      <c r="F32" s="2" t="s">
        <v>425</v>
      </c>
      <c r="G32" s="2" t="s">
        <v>425</v>
      </c>
      <c r="H32" s="2" t="s">
        <v>541</v>
      </c>
      <c r="I32" s="2"/>
      <c r="J32" s="2">
        <v>0</v>
      </c>
      <c r="K32" s="2">
        <v>24.773</v>
      </c>
      <c r="L32" s="2">
        <v>80.733999999999995</v>
      </c>
      <c r="M32" s="2">
        <v>55.960999999999999</v>
      </c>
      <c r="N32" s="2">
        <v>356360.88500000001</v>
      </c>
      <c r="O32" s="2">
        <v>356360.88500000001</v>
      </c>
      <c r="P32" s="2">
        <v>4.8579999999999997</v>
      </c>
      <c r="Q32" s="2"/>
      <c r="R32" s="2"/>
      <c r="S32" s="3">
        <v>255763.489</v>
      </c>
      <c r="T32" s="3">
        <v>81500</v>
      </c>
      <c r="U32" s="2">
        <v>30.41</v>
      </c>
      <c r="V32" s="2">
        <v>17520.339</v>
      </c>
      <c r="W32" s="2">
        <v>296.435</v>
      </c>
      <c r="X32" s="2">
        <v>131.845</v>
      </c>
      <c r="Y32" s="2">
        <v>141.70400000000001</v>
      </c>
      <c r="Z32" s="2">
        <v>123.434</v>
      </c>
      <c r="AA32" s="2">
        <v>23.847999999999999</v>
      </c>
      <c r="AB32" s="2"/>
      <c r="AC32" s="2"/>
      <c r="AD32" s="2">
        <v>10.055999999999999</v>
      </c>
      <c r="AE32" s="2"/>
      <c r="AF32" s="2">
        <v>373.58499999999998</v>
      </c>
      <c r="AG32" s="2">
        <v>21.096</v>
      </c>
      <c r="AH32" s="2">
        <v>145.09399999999999</v>
      </c>
      <c r="AI32" s="2">
        <v>17.989000000000001</v>
      </c>
      <c r="AJ32" s="2"/>
      <c r="AK32" s="2"/>
      <c r="AL32" s="2"/>
      <c r="AM32" s="2">
        <v>14.364000000000001</v>
      </c>
      <c r="AN32" s="2"/>
      <c r="AO32" s="2"/>
      <c r="AP32" s="2">
        <v>131.33699999999999</v>
      </c>
      <c r="AQ32" s="2">
        <v>14.259</v>
      </c>
      <c r="AR32" s="2">
        <v>36.893999999999998</v>
      </c>
      <c r="AS32" s="2">
        <v>5.0010000000000003</v>
      </c>
      <c r="AT32" s="2">
        <v>22.831</v>
      </c>
      <c r="AU32" s="2">
        <v>5.7329999999999997</v>
      </c>
      <c r="AV32" s="2">
        <v>1.98</v>
      </c>
      <c r="AW32" s="2">
        <v>1.946</v>
      </c>
      <c r="AX32" s="2">
        <v>5.5519999999999996</v>
      </c>
      <c r="AY32" s="2">
        <v>0.78400000000000003</v>
      </c>
      <c r="AZ32" s="2">
        <v>5.2590000000000003</v>
      </c>
      <c r="BA32" s="2">
        <v>4.5019999999999998</v>
      </c>
      <c r="BB32" s="2">
        <v>0.83299999999999996</v>
      </c>
      <c r="BC32" s="2">
        <v>2.1619999999999999</v>
      </c>
      <c r="BD32" s="2">
        <v>0.27600000000000002</v>
      </c>
      <c r="BE32" s="2">
        <v>1.8089999999999999</v>
      </c>
      <c r="BF32" s="2">
        <v>1.744</v>
      </c>
      <c r="BG32" s="2">
        <v>0.23599999999999999</v>
      </c>
      <c r="BH32" s="2">
        <v>3.6960000000000002</v>
      </c>
      <c r="BI32" s="2">
        <v>3.6970000000000001</v>
      </c>
      <c r="BJ32" s="2">
        <v>1.0169999999999999</v>
      </c>
      <c r="BK32" s="2"/>
      <c r="BL32" s="2">
        <v>2.7519999999999998</v>
      </c>
      <c r="BM32" s="2">
        <v>2.0310000000000001</v>
      </c>
      <c r="BN32" s="2">
        <v>1.8580000000000001</v>
      </c>
      <c r="BO32" s="2">
        <v>1.9059999999999999</v>
      </c>
      <c r="BP32" s="2">
        <v>1.089</v>
      </c>
      <c r="BQ32" s="2">
        <v>0.441</v>
      </c>
      <c r="BR32" s="2"/>
      <c r="BS32" s="2">
        <v>373.58499999999998</v>
      </c>
      <c r="BT32" s="2">
        <v>1.946</v>
      </c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</row>
    <row r="33" spans="1:112" x14ac:dyDescent="0.2">
      <c r="A33" s="2">
        <v>5</v>
      </c>
      <c r="B33" s="2">
        <v>5</v>
      </c>
      <c r="C33" s="2" t="s">
        <v>426</v>
      </c>
      <c r="F33" s="2" t="s">
        <v>427</v>
      </c>
      <c r="G33" s="2" t="s">
        <v>427</v>
      </c>
      <c r="H33" s="2" t="s">
        <v>550</v>
      </c>
      <c r="J33" s="2">
        <v>0</v>
      </c>
      <c r="K33" s="2">
        <v>25.344000000000001</v>
      </c>
      <c r="L33" s="2">
        <v>80.784999999999997</v>
      </c>
      <c r="M33" s="2">
        <v>55.441000000000003</v>
      </c>
      <c r="N33" s="2">
        <v>349562.223</v>
      </c>
      <c r="O33" s="2">
        <v>349562.223</v>
      </c>
      <c r="P33" s="2">
        <v>4.657</v>
      </c>
      <c r="Q33" s="2">
        <v>1.08</v>
      </c>
      <c r="R33" s="2">
        <v>4.5529999999999999</v>
      </c>
      <c r="S33" s="3">
        <v>249085.74100000001</v>
      </c>
      <c r="T33" s="3">
        <v>81474.747000000003</v>
      </c>
      <c r="U33" s="2">
        <v>30.152000000000001</v>
      </c>
      <c r="V33" s="2">
        <v>17443.088</v>
      </c>
      <c r="W33" s="2">
        <v>280.33499999999998</v>
      </c>
      <c r="X33" s="2">
        <v>126.369</v>
      </c>
      <c r="Y33" s="2">
        <v>133.02199999999999</v>
      </c>
      <c r="Z33" s="2">
        <v>121.547</v>
      </c>
      <c r="AA33" s="2">
        <v>22.978999999999999</v>
      </c>
      <c r="AB33" s="2">
        <v>1.79</v>
      </c>
      <c r="AC33" s="2">
        <v>1.2</v>
      </c>
      <c r="AD33" s="2">
        <v>9.5609999999999999</v>
      </c>
      <c r="AE33" s="2">
        <v>388.25099999999998</v>
      </c>
      <c r="AF33" s="2">
        <v>372.03199999999998</v>
      </c>
      <c r="AG33" s="2">
        <v>21.536999999999999</v>
      </c>
      <c r="AH33" s="2">
        <v>147.93600000000001</v>
      </c>
      <c r="AI33" s="2">
        <v>18.135000000000002</v>
      </c>
      <c r="AJ33" s="2">
        <v>4.2469999999999999</v>
      </c>
      <c r="AK33" s="2">
        <v>0.84799999999999998</v>
      </c>
      <c r="AL33" s="2">
        <v>0.15</v>
      </c>
      <c r="AM33" s="2">
        <v>14.314</v>
      </c>
      <c r="AN33" s="2">
        <v>11.311</v>
      </c>
      <c r="AO33" s="2">
        <v>0.13600000000000001</v>
      </c>
      <c r="AP33" s="2">
        <v>132.33199999999999</v>
      </c>
      <c r="AQ33" s="2">
        <v>14.64</v>
      </c>
      <c r="AR33" s="2">
        <v>37.313000000000002</v>
      </c>
      <c r="AS33" s="2">
        <v>5.048</v>
      </c>
      <c r="AT33" s="2">
        <v>23.129000000000001</v>
      </c>
      <c r="AU33" s="2">
        <v>5.7619999999999996</v>
      </c>
      <c r="AV33" s="2">
        <v>2.0129999999999999</v>
      </c>
      <c r="AW33" s="2">
        <v>2.016</v>
      </c>
      <c r="AX33" s="2">
        <v>5.4779999999999998</v>
      </c>
      <c r="AY33" s="2">
        <v>0.82799999999999996</v>
      </c>
      <c r="BA33" s="2">
        <v>4.6130000000000004</v>
      </c>
      <c r="BB33" s="2">
        <v>0.85799999999999998</v>
      </c>
      <c r="BC33" s="2">
        <v>2.1840000000000002</v>
      </c>
      <c r="BD33" s="2">
        <v>0.28499999999999998</v>
      </c>
      <c r="BE33" s="2">
        <v>1.81</v>
      </c>
      <c r="BG33" s="2">
        <v>0.23699999999999999</v>
      </c>
      <c r="BH33" s="2">
        <v>3.859</v>
      </c>
      <c r="BJ33" s="2">
        <v>1.0369999999999999</v>
      </c>
      <c r="BK33" s="2">
        <v>0.23499999999999999</v>
      </c>
      <c r="BL33" s="2">
        <v>2.371</v>
      </c>
      <c r="BM33" s="2">
        <v>1.9410000000000001</v>
      </c>
      <c r="BN33" s="2">
        <v>1.774</v>
      </c>
      <c r="BO33" s="2">
        <v>1.827</v>
      </c>
      <c r="BP33" s="2">
        <v>1.1319999999999999</v>
      </c>
      <c r="BQ33" s="2">
        <v>0.42799999999999999</v>
      </c>
      <c r="BS33" s="2">
        <v>372.03199999999998</v>
      </c>
      <c r="BT33" s="2">
        <v>2.016</v>
      </c>
    </row>
    <row r="34" spans="1:112" x14ac:dyDescent="0.2">
      <c r="A34" s="2">
        <v>18</v>
      </c>
      <c r="B34" s="2">
        <v>18</v>
      </c>
      <c r="C34" s="2" t="s">
        <v>428</v>
      </c>
      <c r="F34" s="2" t="s">
        <v>427</v>
      </c>
      <c r="G34" s="2" t="s">
        <v>427</v>
      </c>
      <c r="H34" s="2" t="s">
        <v>550</v>
      </c>
      <c r="J34" s="2">
        <v>0</v>
      </c>
      <c r="K34" s="2">
        <v>25.344000000000001</v>
      </c>
      <c r="L34" s="2">
        <v>80.784999999999997</v>
      </c>
      <c r="M34" s="2">
        <v>55.441000000000003</v>
      </c>
      <c r="N34" s="2">
        <v>343182.83299999998</v>
      </c>
      <c r="O34" s="2">
        <v>343182.83299999998</v>
      </c>
      <c r="P34" s="2">
        <v>4.6120000000000001</v>
      </c>
      <c r="Q34" s="2">
        <v>1.0840000000000001</v>
      </c>
      <c r="R34" s="2">
        <v>4.3970000000000002</v>
      </c>
      <c r="S34" s="3">
        <v>242790.361</v>
      </c>
      <c r="T34" s="3">
        <v>81474.747000000003</v>
      </c>
      <c r="U34" s="2">
        <v>30.204999999999998</v>
      </c>
      <c r="V34" s="2">
        <v>17358.027999999998</v>
      </c>
      <c r="W34" s="2">
        <v>285.91899999999998</v>
      </c>
      <c r="X34" s="2">
        <v>127.38500000000001</v>
      </c>
      <c r="Y34" s="2">
        <v>133.935</v>
      </c>
      <c r="Z34" s="2">
        <v>116.497</v>
      </c>
      <c r="AA34" s="2">
        <v>22.981000000000002</v>
      </c>
      <c r="AB34" s="2">
        <v>1.7290000000000001</v>
      </c>
      <c r="AC34" s="2">
        <v>1.204</v>
      </c>
      <c r="AD34" s="2">
        <v>9.6649999999999991</v>
      </c>
      <c r="AE34" s="2">
        <v>392.01600000000002</v>
      </c>
      <c r="AF34" s="2">
        <v>375.678</v>
      </c>
      <c r="AG34" s="2">
        <v>21.494</v>
      </c>
      <c r="AH34" s="2">
        <v>145.994</v>
      </c>
      <c r="AI34" s="2">
        <v>17.777999999999999</v>
      </c>
      <c r="AJ34" s="2">
        <v>4.0389999999999997</v>
      </c>
      <c r="AK34" s="2">
        <v>0.68899999999999995</v>
      </c>
      <c r="AL34" s="2">
        <v>0.14099999999999999</v>
      </c>
      <c r="AM34" s="2">
        <v>12.38</v>
      </c>
      <c r="AN34" s="2">
        <v>9.8469999999999995</v>
      </c>
      <c r="AO34" s="2">
        <v>0.13100000000000001</v>
      </c>
      <c r="AP34" s="2">
        <v>132.756</v>
      </c>
      <c r="AQ34" s="2">
        <v>14.073</v>
      </c>
      <c r="AR34" s="2">
        <v>36.249000000000002</v>
      </c>
      <c r="AS34" s="2">
        <v>5.0119999999999996</v>
      </c>
      <c r="AT34" s="2">
        <v>23.056000000000001</v>
      </c>
      <c r="AU34" s="2">
        <v>5.7270000000000003</v>
      </c>
      <c r="AV34" s="2">
        <v>2.0390000000000001</v>
      </c>
      <c r="AW34" s="2">
        <v>2.0310000000000001</v>
      </c>
      <c r="AX34" s="2">
        <v>5.8280000000000003</v>
      </c>
      <c r="AY34" s="2">
        <v>0.82899999999999996</v>
      </c>
      <c r="BA34" s="2">
        <v>4.7190000000000003</v>
      </c>
      <c r="BB34" s="2">
        <v>0.876</v>
      </c>
      <c r="BC34" s="2">
        <v>2.2709999999999999</v>
      </c>
      <c r="BD34" s="2">
        <v>0.28899999999999998</v>
      </c>
      <c r="BE34" s="2">
        <v>1.867</v>
      </c>
      <c r="BG34" s="2">
        <v>0.25</v>
      </c>
      <c r="BH34" s="2">
        <v>3.81</v>
      </c>
      <c r="BJ34" s="2">
        <v>1.028</v>
      </c>
      <c r="BK34" s="2">
        <v>0.21299999999999999</v>
      </c>
      <c r="BL34" s="2">
        <v>2.2480000000000002</v>
      </c>
      <c r="BM34" s="2">
        <v>1.944</v>
      </c>
      <c r="BN34" s="2">
        <v>1.806</v>
      </c>
      <c r="BO34" s="2">
        <v>1.8620000000000001</v>
      </c>
      <c r="BP34" s="2">
        <v>1.0980000000000001</v>
      </c>
      <c r="BQ34" s="2">
        <v>0.42899999999999999</v>
      </c>
      <c r="BS34" s="2">
        <v>375.678</v>
      </c>
      <c r="BT34" s="2">
        <v>2.0310000000000001</v>
      </c>
    </row>
    <row r="35" spans="1:112" x14ac:dyDescent="0.2">
      <c r="A35" s="2">
        <v>31</v>
      </c>
      <c r="B35" s="2">
        <v>31</v>
      </c>
      <c r="C35" s="2" t="s">
        <v>429</v>
      </c>
      <c r="F35" s="2" t="s">
        <v>427</v>
      </c>
      <c r="G35" s="2" t="s">
        <v>427</v>
      </c>
      <c r="H35" s="2" t="s">
        <v>550</v>
      </c>
      <c r="J35" s="2">
        <v>0</v>
      </c>
      <c r="K35" s="2">
        <v>25.344000000000001</v>
      </c>
      <c r="L35" s="2">
        <v>80.784999999999997</v>
      </c>
      <c r="M35" s="2">
        <v>55.441000000000003</v>
      </c>
      <c r="N35" s="2">
        <v>347065.88799999998</v>
      </c>
      <c r="O35" s="2">
        <v>347065.88799999998</v>
      </c>
      <c r="P35" s="2">
        <v>4.5460000000000003</v>
      </c>
      <c r="Q35" s="2">
        <v>1.139</v>
      </c>
      <c r="R35" s="2">
        <v>4.3019999999999996</v>
      </c>
      <c r="S35" s="3">
        <v>246662.50899999999</v>
      </c>
      <c r="T35" s="3">
        <v>81474.747000000003</v>
      </c>
      <c r="U35" s="2">
        <v>30.123000000000001</v>
      </c>
      <c r="V35" s="2">
        <v>17375.816999999999</v>
      </c>
      <c r="W35" s="2">
        <v>283.31200000000001</v>
      </c>
      <c r="X35" s="2">
        <v>125.425</v>
      </c>
      <c r="Y35" s="2">
        <v>130.23699999999999</v>
      </c>
      <c r="Z35" s="2">
        <v>123.892</v>
      </c>
      <c r="AA35" s="2">
        <v>21.661000000000001</v>
      </c>
      <c r="AB35" s="2">
        <v>1.77</v>
      </c>
      <c r="AC35" s="2">
        <v>1.3280000000000001</v>
      </c>
      <c r="AD35" s="2">
        <v>9.5289999999999999</v>
      </c>
      <c r="AE35" s="2">
        <v>389.79</v>
      </c>
      <c r="AF35" s="2">
        <v>370.22199999999998</v>
      </c>
      <c r="AG35" s="2">
        <v>21.637</v>
      </c>
      <c r="AH35" s="2">
        <v>148.19499999999999</v>
      </c>
      <c r="AI35" s="2">
        <v>17.802</v>
      </c>
      <c r="AJ35" s="2">
        <v>4.298</v>
      </c>
      <c r="AK35" s="2">
        <v>0.65700000000000003</v>
      </c>
      <c r="AL35" s="2">
        <v>0.14699999999999999</v>
      </c>
      <c r="AM35" s="2">
        <v>11.903</v>
      </c>
      <c r="AN35" s="2">
        <v>9.2200000000000006</v>
      </c>
      <c r="AO35" s="2">
        <v>0.14299999999999999</v>
      </c>
      <c r="AP35" s="2">
        <v>131.20699999999999</v>
      </c>
      <c r="AQ35" s="2">
        <v>14.481</v>
      </c>
      <c r="AR35" s="2">
        <v>37.201000000000001</v>
      </c>
      <c r="AS35" s="2">
        <v>5.0110000000000001</v>
      </c>
      <c r="AT35" s="2">
        <v>22.693000000000001</v>
      </c>
      <c r="AU35" s="2">
        <v>5.7439999999999998</v>
      </c>
      <c r="AV35" s="2">
        <v>2.0030000000000001</v>
      </c>
      <c r="AW35" s="2">
        <v>1.988</v>
      </c>
      <c r="AX35" s="2">
        <v>5.649</v>
      </c>
      <c r="AY35" s="2">
        <v>0.82699999999999996</v>
      </c>
      <c r="BA35" s="2">
        <v>4.6020000000000003</v>
      </c>
      <c r="BB35" s="2">
        <v>0.85099999999999998</v>
      </c>
      <c r="BC35" s="2">
        <v>2.2050000000000001</v>
      </c>
      <c r="BD35" s="2">
        <v>0.28199999999999997</v>
      </c>
      <c r="BE35" s="2">
        <v>1.825</v>
      </c>
      <c r="BG35" s="2">
        <v>0.248</v>
      </c>
      <c r="BH35" s="2">
        <v>3.7869999999999999</v>
      </c>
      <c r="BJ35" s="2">
        <v>1.022</v>
      </c>
      <c r="BK35" s="2">
        <v>0.22500000000000001</v>
      </c>
      <c r="BL35" s="2">
        <v>2.1070000000000002</v>
      </c>
      <c r="BM35" s="2">
        <v>1.9339999999999999</v>
      </c>
      <c r="BN35" s="2">
        <v>1.75</v>
      </c>
      <c r="BO35" s="2">
        <v>1.81</v>
      </c>
      <c r="BP35" s="2">
        <v>1.1240000000000001</v>
      </c>
      <c r="BQ35" s="2">
        <v>0.43</v>
      </c>
      <c r="BS35" s="2">
        <v>370.22199999999998</v>
      </c>
      <c r="BT35" s="2">
        <v>1.988</v>
      </c>
    </row>
    <row r="36" spans="1:112" x14ac:dyDescent="0.2">
      <c r="A36" s="2">
        <v>41</v>
      </c>
      <c r="B36" s="2">
        <v>41</v>
      </c>
      <c r="C36" s="2" t="s">
        <v>430</v>
      </c>
      <c r="F36" s="2" t="s">
        <v>427</v>
      </c>
      <c r="G36" s="2" t="s">
        <v>427</v>
      </c>
      <c r="H36" s="2" t="s">
        <v>550</v>
      </c>
      <c r="J36" s="2">
        <v>0</v>
      </c>
      <c r="K36" s="2">
        <v>25.344000000000001</v>
      </c>
      <c r="L36" s="2">
        <v>80.784999999999997</v>
      </c>
      <c r="M36" s="2">
        <v>55.441000000000003</v>
      </c>
      <c r="N36" s="2">
        <v>347722.473</v>
      </c>
      <c r="O36" s="2">
        <v>347722.473</v>
      </c>
      <c r="P36" s="2">
        <v>4.5860000000000003</v>
      </c>
      <c r="Q36" s="2">
        <v>1.0509999999999999</v>
      </c>
      <c r="R36" s="2">
        <v>4.3230000000000004</v>
      </c>
      <c r="S36" s="3">
        <v>247319.94200000001</v>
      </c>
      <c r="T36" s="3">
        <v>81474.747000000003</v>
      </c>
      <c r="U36" s="2">
        <v>30.352</v>
      </c>
      <c r="V36" s="2">
        <v>17390.011999999999</v>
      </c>
      <c r="W36" s="2">
        <v>285.14499999999998</v>
      </c>
      <c r="X36" s="2">
        <v>117.346</v>
      </c>
      <c r="Y36" s="2">
        <v>129.976</v>
      </c>
      <c r="Z36" s="2">
        <v>117.696</v>
      </c>
      <c r="AA36" s="2">
        <v>21.939</v>
      </c>
      <c r="AB36" s="2">
        <v>1.758</v>
      </c>
      <c r="AC36" s="2">
        <v>1.1970000000000001</v>
      </c>
      <c r="AD36" s="2">
        <v>9.484</v>
      </c>
      <c r="AE36" s="2">
        <v>385.67599999999999</v>
      </c>
      <c r="AF36" s="2">
        <v>368.66399999999999</v>
      </c>
      <c r="AG36" s="2">
        <v>21.526</v>
      </c>
      <c r="AH36" s="2">
        <v>148.18799999999999</v>
      </c>
      <c r="AI36" s="2">
        <v>18.068000000000001</v>
      </c>
      <c r="AJ36" s="2">
        <v>4.1870000000000003</v>
      </c>
      <c r="AK36" s="2">
        <v>0.74399999999999999</v>
      </c>
      <c r="AL36" s="2">
        <v>0.156</v>
      </c>
      <c r="AM36" s="2">
        <v>12.975</v>
      </c>
      <c r="AN36" s="2">
        <v>10.291</v>
      </c>
      <c r="AO36" s="2">
        <v>0.14499999999999999</v>
      </c>
      <c r="AP36" s="2">
        <v>130.07599999999999</v>
      </c>
      <c r="AQ36" s="2">
        <v>14.51</v>
      </c>
      <c r="AR36" s="2">
        <v>36.767000000000003</v>
      </c>
      <c r="AS36" s="2">
        <v>4.9649999999999999</v>
      </c>
      <c r="AT36" s="2">
        <v>22.536999999999999</v>
      </c>
      <c r="AU36" s="2">
        <v>5.4930000000000003</v>
      </c>
      <c r="AV36" s="2">
        <v>1.984</v>
      </c>
      <c r="AW36" s="2">
        <v>1.984</v>
      </c>
      <c r="AX36" s="2">
        <v>5.4749999999999996</v>
      </c>
      <c r="AY36" s="2">
        <v>0.82799999999999996</v>
      </c>
      <c r="BA36" s="2">
        <v>4.6050000000000004</v>
      </c>
      <c r="BB36" s="2">
        <v>0.84399999999999997</v>
      </c>
      <c r="BC36" s="2">
        <v>2.2080000000000002</v>
      </c>
      <c r="BD36" s="2">
        <v>0.27200000000000002</v>
      </c>
      <c r="BE36" s="2">
        <v>1.7709999999999999</v>
      </c>
      <c r="BG36" s="2">
        <v>0.23599999999999999</v>
      </c>
      <c r="BH36" s="2">
        <v>3.83</v>
      </c>
      <c r="BJ36" s="2">
        <v>1.024</v>
      </c>
      <c r="BK36" s="2">
        <v>0.24199999999999999</v>
      </c>
      <c r="BL36" s="2">
        <v>2.2229999999999999</v>
      </c>
      <c r="BM36" s="2">
        <v>1.871</v>
      </c>
      <c r="BN36" s="2">
        <v>1.7110000000000001</v>
      </c>
      <c r="BO36" s="2">
        <v>1.7310000000000001</v>
      </c>
      <c r="BP36" s="2">
        <v>1.113</v>
      </c>
      <c r="BQ36" s="2">
        <v>0.41799999999999998</v>
      </c>
      <c r="BS36" s="2">
        <v>368.66399999999999</v>
      </c>
      <c r="BT36" s="2">
        <v>1.984</v>
      </c>
    </row>
    <row r="37" spans="1:112" x14ac:dyDescent="0.2">
      <c r="A37" s="2">
        <v>55</v>
      </c>
      <c r="B37" s="2">
        <v>55</v>
      </c>
      <c r="C37" s="2" t="s">
        <v>431</v>
      </c>
      <c r="F37" s="2" t="s">
        <v>427</v>
      </c>
      <c r="G37" s="2" t="s">
        <v>427</v>
      </c>
      <c r="H37" s="2" t="s">
        <v>550</v>
      </c>
      <c r="J37" s="2">
        <v>0</v>
      </c>
      <c r="K37" s="2">
        <v>25.344000000000001</v>
      </c>
      <c r="L37" s="2">
        <v>80.784999999999997</v>
      </c>
      <c r="M37" s="2">
        <v>55.441000000000003</v>
      </c>
      <c r="N37" s="2">
        <v>347923.41100000002</v>
      </c>
      <c r="O37" s="2">
        <v>347923.41100000002</v>
      </c>
      <c r="P37" s="2">
        <v>4.633</v>
      </c>
      <c r="Q37" s="2">
        <v>1.044</v>
      </c>
      <c r="R37" s="2">
        <v>4.05</v>
      </c>
      <c r="S37" s="3">
        <v>247834.81299999999</v>
      </c>
      <c r="T37" s="3">
        <v>81474.747000000003</v>
      </c>
      <c r="U37" s="2">
        <v>30.151</v>
      </c>
      <c r="V37" s="2">
        <v>17050.973999999998</v>
      </c>
      <c r="W37" s="2">
        <v>285.26600000000002</v>
      </c>
      <c r="X37" s="2">
        <v>126.372</v>
      </c>
      <c r="Y37" s="2">
        <v>134.876</v>
      </c>
      <c r="Z37" s="2">
        <v>126.307</v>
      </c>
      <c r="AA37" s="2">
        <v>22.452000000000002</v>
      </c>
      <c r="AB37" s="2">
        <v>1.762</v>
      </c>
      <c r="AC37" s="2">
        <v>1.2969999999999999</v>
      </c>
      <c r="AD37" s="2">
        <v>9.5790000000000006</v>
      </c>
      <c r="AE37" s="2">
        <v>391.39</v>
      </c>
      <c r="AF37" s="2">
        <v>368.363</v>
      </c>
      <c r="AG37" s="2">
        <v>21.49</v>
      </c>
      <c r="AH37" s="2">
        <v>147.892</v>
      </c>
      <c r="AI37" s="2">
        <v>18.114999999999998</v>
      </c>
      <c r="AJ37" s="2">
        <v>4.2069999999999999</v>
      </c>
      <c r="AK37" s="2">
        <v>0.70399999999999996</v>
      </c>
      <c r="AL37" s="2">
        <v>0.14699999999999999</v>
      </c>
      <c r="AM37" s="2">
        <v>12.015000000000001</v>
      </c>
      <c r="AN37" s="2">
        <v>9.8249999999999993</v>
      </c>
      <c r="AO37" s="2">
        <v>0.14499999999999999</v>
      </c>
      <c r="AP37" s="2">
        <v>131.708</v>
      </c>
      <c r="AQ37" s="2">
        <v>14.417999999999999</v>
      </c>
      <c r="AR37" s="2">
        <v>37.353000000000002</v>
      </c>
      <c r="AS37" s="2">
        <v>5.03</v>
      </c>
      <c r="AT37" s="2">
        <v>22.968</v>
      </c>
      <c r="AU37" s="2">
        <v>5.819</v>
      </c>
      <c r="AV37" s="2">
        <v>1.996</v>
      </c>
      <c r="AW37" s="2">
        <v>1.98</v>
      </c>
      <c r="AX37" s="2">
        <v>5.6059999999999999</v>
      </c>
      <c r="AY37" s="2">
        <v>0.83299999999999996</v>
      </c>
      <c r="BA37" s="2">
        <v>4.6040000000000001</v>
      </c>
      <c r="BB37" s="2">
        <v>0.88100000000000001</v>
      </c>
      <c r="BC37" s="2">
        <v>2.2120000000000002</v>
      </c>
      <c r="BD37" s="2">
        <v>0.28299999999999997</v>
      </c>
      <c r="BE37" s="2">
        <v>1.7969999999999999</v>
      </c>
      <c r="BG37" s="2">
        <v>0.24399999999999999</v>
      </c>
      <c r="BH37" s="2">
        <v>3.8180000000000001</v>
      </c>
      <c r="BJ37" s="2">
        <v>1.0189999999999999</v>
      </c>
      <c r="BK37" s="2">
        <v>0.23499999999999999</v>
      </c>
      <c r="BL37" s="2">
        <v>2.246</v>
      </c>
      <c r="BM37" s="2">
        <v>2.0129999999999999</v>
      </c>
      <c r="BN37" s="2">
        <v>1.756</v>
      </c>
      <c r="BO37" s="2">
        <v>1.8220000000000001</v>
      </c>
      <c r="BP37" s="2">
        <v>1.113</v>
      </c>
      <c r="BQ37" s="2">
        <v>0.437</v>
      </c>
      <c r="BS37" s="2">
        <v>368.363</v>
      </c>
      <c r="BT37" s="2">
        <v>1.98</v>
      </c>
    </row>
    <row r="38" spans="1:112" x14ac:dyDescent="0.2">
      <c r="A38" s="2">
        <v>80</v>
      </c>
      <c r="B38" s="2">
        <v>80</v>
      </c>
      <c r="C38" s="2" t="s">
        <v>432</v>
      </c>
      <c r="F38" s="2" t="s">
        <v>427</v>
      </c>
      <c r="G38" s="2" t="s">
        <v>427</v>
      </c>
      <c r="H38" s="2" t="s">
        <v>550</v>
      </c>
      <c r="J38" s="2">
        <v>0</v>
      </c>
      <c r="K38" s="2">
        <v>25.344000000000001</v>
      </c>
      <c r="L38" s="2">
        <v>80.784999999999997</v>
      </c>
      <c r="M38" s="2">
        <v>55.441000000000003</v>
      </c>
      <c r="N38" s="2">
        <v>342230.36</v>
      </c>
      <c r="O38" s="2">
        <v>342230.36</v>
      </c>
      <c r="P38" s="2">
        <v>4.5720000000000001</v>
      </c>
      <c r="Q38" s="2">
        <v>1.0529999999999999</v>
      </c>
      <c r="R38" s="2">
        <v>4.1159999999999997</v>
      </c>
      <c r="S38" s="3">
        <v>242303.24</v>
      </c>
      <c r="T38" s="3">
        <v>81474.747000000003</v>
      </c>
      <c r="U38" s="2">
        <v>30.538</v>
      </c>
      <c r="V38" s="2">
        <v>16910.038</v>
      </c>
      <c r="W38" s="2">
        <v>277.13900000000001</v>
      </c>
      <c r="X38" s="2">
        <v>124.36499999999999</v>
      </c>
      <c r="Y38" s="2">
        <v>128.93</v>
      </c>
      <c r="Z38" s="2">
        <v>120.343</v>
      </c>
      <c r="AA38" s="2">
        <v>22.277999999999999</v>
      </c>
      <c r="AB38" s="2">
        <v>1.6930000000000001</v>
      </c>
      <c r="AC38" s="2">
        <v>1.163</v>
      </c>
      <c r="AD38" s="2">
        <v>9.2739999999999991</v>
      </c>
      <c r="AE38" s="2">
        <v>390.08199999999999</v>
      </c>
      <c r="AF38" s="2">
        <v>363.91300000000001</v>
      </c>
      <c r="AG38" s="2">
        <v>21.818000000000001</v>
      </c>
      <c r="AH38" s="2">
        <v>152.82400000000001</v>
      </c>
      <c r="AI38" s="2">
        <v>18.195</v>
      </c>
      <c r="AJ38" s="2">
        <v>4.1529999999999996</v>
      </c>
      <c r="AK38" s="2">
        <v>0.746</v>
      </c>
      <c r="AL38" s="2">
        <v>0.14000000000000001</v>
      </c>
      <c r="AM38" s="2">
        <v>13.644</v>
      </c>
      <c r="AN38" s="2">
        <v>10.948</v>
      </c>
      <c r="AO38" s="2">
        <v>0.13600000000000001</v>
      </c>
      <c r="AP38" s="2">
        <v>131.315</v>
      </c>
      <c r="AQ38" s="2">
        <v>14.426</v>
      </c>
      <c r="AR38" s="2">
        <v>36.813000000000002</v>
      </c>
      <c r="AS38" s="2">
        <v>5.0190000000000001</v>
      </c>
      <c r="AT38" s="2">
        <v>23.23</v>
      </c>
      <c r="AU38" s="2">
        <v>5.7309999999999999</v>
      </c>
      <c r="AV38" s="2">
        <v>2.0299999999999998</v>
      </c>
      <c r="AW38" s="2">
        <v>2.0369999999999999</v>
      </c>
      <c r="AX38" s="2">
        <v>5.6609999999999996</v>
      </c>
      <c r="AY38" s="2">
        <v>0.83</v>
      </c>
      <c r="BA38" s="2">
        <v>4.7720000000000002</v>
      </c>
      <c r="BB38" s="2">
        <v>0.89600000000000002</v>
      </c>
      <c r="BC38" s="2">
        <v>2.2250000000000001</v>
      </c>
      <c r="BD38" s="2">
        <v>0.29099999999999998</v>
      </c>
      <c r="BE38" s="2">
        <v>1.8620000000000001</v>
      </c>
      <c r="BG38" s="2">
        <v>0.24099999999999999</v>
      </c>
      <c r="BH38" s="2">
        <v>3.9260000000000002</v>
      </c>
      <c r="BJ38" s="2">
        <v>1.0629999999999999</v>
      </c>
      <c r="BK38" s="2">
        <v>0.22700000000000001</v>
      </c>
      <c r="BL38" s="2">
        <v>2.29</v>
      </c>
      <c r="BM38" s="2">
        <v>1.9590000000000001</v>
      </c>
      <c r="BN38" s="2">
        <v>1.7589999999999999</v>
      </c>
      <c r="BO38" s="2">
        <v>1.845</v>
      </c>
      <c r="BP38" s="2">
        <v>1.1419999999999999</v>
      </c>
      <c r="BQ38" s="2">
        <v>0.42899999999999999</v>
      </c>
      <c r="BS38" s="2">
        <v>363.91300000000001</v>
      </c>
      <c r="BT38" s="2">
        <v>2.0369999999999999</v>
      </c>
    </row>
    <row r="39" spans="1:112" x14ac:dyDescent="0.2">
      <c r="A39" s="2">
        <v>93</v>
      </c>
      <c r="B39" s="2">
        <v>93</v>
      </c>
      <c r="C39" s="2" t="s">
        <v>433</v>
      </c>
      <c r="F39" s="2" t="s">
        <v>427</v>
      </c>
      <c r="G39" s="2" t="s">
        <v>427</v>
      </c>
      <c r="H39" s="2" t="s">
        <v>550</v>
      </c>
      <c r="J39" s="2">
        <v>0</v>
      </c>
      <c r="K39" s="2">
        <v>25.344000000000001</v>
      </c>
      <c r="L39" s="2">
        <v>80.784999999999997</v>
      </c>
      <c r="M39" s="2">
        <v>55.441000000000003</v>
      </c>
      <c r="N39" s="2">
        <v>341534.64299999998</v>
      </c>
      <c r="O39" s="2">
        <v>341534.64299999998</v>
      </c>
      <c r="P39" s="2">
        <v>4.452</v>
      </c>
      <c r="Q39" s="2">
        <v>1.135</v>
      </c>
      <c r="R39" s="2">
        <v>3.7090000000000001</v>
      </c>
      <c r="S39" s="3">
        <v>241517.679</v>
      </c>
      <c r="T39" s="3">
        <v>81474.747000000003</v>
      </c>
      <c r="U39" s="2">
        <v>30.254000000000001</v>
      </c>
      <c r="V39" s="2">
        <v>17024.758999999998</v>
      </c>
      <c r="W39" s="2">
        <v>283.863</v>
      </c>
      <c r="X39" s="2">
        <v>123.062</v>
      </c>
      <c r="Y39" s="2">
        <v>120.56699999999999</v>
      </c>
      <c r="Z39" s="2">
        <v>112.29900000000001</v>
      </c>
      <c r="AA39" s="2">
        <v>21.920999999999999</v>
      </c>
      <c r="AB39" s="2">
        <v>1.7589999999999999</v>
      </c>
      <c r="AC39" s="2">
        <v>1.099</v>
      </c>
      <c r="AD39" s="2">
        <v>9.3260000000000005</v>
      </c>
      <c r="AE39" s="2">
        <v>385.69900000000001</v>
      </c>
      <c r="AF39" s="2">
        <v>360.45</v>
      </c>
      <c r="AG39" s="2">
        <v>21.736000000000001</v>
      </c>
      <c r="AH39" s="2">
        <v>149.19999999999999</v>
      </c>
      <c r="AI39" s="2">
        <v>18.123000000000001</v>
      </c>
      <c r="AJ39" s="2">
        <v>4.1289999999999996</v>
      </c>
      <c r="AK39" s="2">
        <v>0.63700000000000001</v>
      </c>
      <c r="AL39" s="2">
        <v>0.13600000000000001</v>
      </c>
      <c r="AM39" s="2">
        <v>10.738</v>
      </c>
      <c r="AN39" s="2">
        <v>8.76</v>
      </c>
      <c r="AO39" s="2">
        <v>0.123</v>
      </c>
      <c r="AP39" s="2">
        <v>128.86600000000001</v>
      </c>
      <c r="AQ39" s="2">
        <v>14.433999999999999</v>
      </c>
      <c r="AR39" s="2">
        <v>36.448</v>
      </c>
      <c r="AS39" s="2">
        <v>4.9859999999999998</v>
      </c>
      <c r="AT39" s="2">
        <v>23.004000000000001</v>
      </c>
      <c r="AU39" s="2">
        <v>5.6859999999999999</v>
      </c>
      <c r="AV39" s="2">
        <v>1.9930000000000001</v>
      </c>
      <c r="AW39" s="2">
        <v>1.9930000000000001</v>
      </c>
      <c r="AX39" s="2">
        <v>5.702</v>
      </c>
      <c r="AY39" s="2">
        <v>0.82299999999999995</v>
      </c>
      <c r="BA39" s="2">
        <v>4.72</v>
      </c>
      <c r="BB39" s="2">
        <v>0.86799999999999999</v>
      </c>
      <c r="BC39" s="2">
        <v>2.2549999999999999</v>
      </c>
      <c r="BD39" s="2">
        <v>0.29399999999999998</v>
      </c>
      <c r="BE39" s="2">
        <v>1.8640000000000001</v>
      </c>
      <c r="BG39" s="2">
        <v>0.24099999999999999</v>
      </c>
      <c r="BH39" s="2">
        <v>3.9529999999999998</v>
      </c>
      <c r="BJ39" s="2">
        <v>1.0389999999999999</v>
      </c>
      <c r="BK39" s="2">
        <v>0.20899999999999999</v>
      </c>
      <c r="BL39" s="2">
        <v>2.161</v>
      </c>
      <c r="BM39" s="2">
        <v>1.8460000000000001</v>
      </c>
      <c r="BN39" s="2">
        <v>1.708</v>
      </c>
      <c r="BO39" s="2">
        <v>1.776</v>
      </c>
      <c r="BP39" s="2">
        <v>1.1279999999999999</v>
      </c>
      <c r="BQ39" s="2">
        <v>0.41499999999999998</v>
      </c>
      <c r="BS39" s="2">
        <v>360.45</v>
      </c>
      <c r="BT39" s="2">
        <v>1.9930000000000001</v>
      </c>
    </row>
    <row r="40" spans="1:112" x14ac:dyDescent="0.2">
      <c r="A40" s="2">
        <v>105</v>
      </c>
      <c r="B40" s="2">
        <v>105</v>
      </c>
      <c r="C40" s="2" t="s">
        <v>434</v>
      </c>
      <c r="F40" s="2" t="s">
        <v>427</v>
      </c>
      <c r="G40" s="2" t="s">
        <v>427</v>
      </c>
      <c r="H40" s="2" t="s">
        <v>550</v>
      </c>
      <c r="J40" s="2">
        <v>0</v>
      </c>
      <c r="K40" s="2">
        <v>25.344000000000001</v>
      </c>
      <c r="L40" s="2">
        <v>80.784999999999997</v>
      </c>
      <c r="M40" s="2">
        <v>55.441000000000003</v>
      </c>
      <c r="N40" s="2">
        <v>344445.15</v>
      </c>
      <c r="O40" s="2">
        <v>344445.15</v>
      </c>
      <c r="P40" s="2">
        <v>4.5069999999999997</v>
      </c>
      <c r="Q40" s="2">
        <v>1.121</v>
      </c>
      <c r="R40" s="2">
        <v>3.8159999999999998</v>
      </c>
      <c r="S40" s="3">
        <v>244726.99400000001</v>
      </c>
      <c r="T40" s="3">
        <v>81474.747000000003</v>
      </c>
      <c r="U40" s="2">
        <v>30.331</v>
      </c>
      <c r="V40" s="2">
        <v>16719.427</v>
      </c>
      <c r="W40" s="2">
        <v>279.06799999999998</v>
      </c>
      <c r="X40" s="2">
        <v>121.006</v>
      </c>
      <c r="Y40" s="2">
        <v>125.66500000000001</v>
      </c>
      <c r="Z40" s="2">
        <v>111.027</v>
      </c>
      <c r="AA40" s="2">
        <v>21.518999999999998</v>
      </c>
      <c r="AB40" s="2">
        <v>1.74</v>
      </c>
      <c r="AC40" s="2">
        <v>1.119</v>
      </c>
      <c r="AD40" s="2">
        <v>8.7970000000000006</v>
      </c>
      <c r="AE40" s="2">
        <v>388.77100000000002</v>
      </c>
      <c r="AF40" s="2">
        <v>365.60399999999998</v>
      </c>
      <c r="AG40" s="2">
        <v>21.931999999999999</v>
      </c>
      <c r="AH40" s="2">
        <v>149.363</v>
      </c>
      <c r="AI40" s="2">
        <v>17.937000000000001</v>
      </c>
      <c r="AJ40" s="2">
        <v>4.1020000000000003</v>
      </c>
      <c r="AK40" s="2">
        <v>0.67500000000000004</v>
      </c>
      <c r="AL40" s="2">
        <v>0.13700000000000001</v>
      </c>
      <c r="AM40" s="2">
        <v>13.409000000000001</v>
      </c>
      <c r="AN40" s="2">
        <v>10.718</v>
      </c>
      <c r="AO40" s="2">
        <v>0.108</v>
      </c>
      <c r="AP40" s="2">
        <v>131.417</v>
      </c>
      <c r="AQ40" s="2">
        <v>14.414999999999999</v>
      </c>
      <c r="AR40" s="2">
        <v>36.722999999999999</v>
      </c>
      <c r="AS40" s="2">
        <v>5.0490000000000004</v>
      </c>
      <c r="AT40" s="2">
        <v>22.992999999999999</v>
      </c>
      <c r="AU40" s="2">
        <v>5.7569999999999997</v>
      </c>
      <c r="AV40" s="2">
        <v>2.012</v>
      </c>
      <c r="AW40" s="2">
        <v>2.0129999999999999</v>
      </c>
      <c r="AX40" s="2">
        <v>5.7539999999999996</v>
      </c>
      <c r="AY40" s="2">
        <v>0.81599999999999995</v>
      </c>
      <c r="BA40" s="2">
        <v>4.7480000000000002</v>
      </c>
      <c r="BB40" s="2">
        <v>0.871</v>
      </c>
      <c r="BC40" s="2">
        <v>2.218</v>
      </c>
      <c r="BD40" s="2">
        <v>0.29099999999999998</v>
      </c>
      <c r="BE40" s="2">
        <v>1.899</v>
      </c>
      <c r="BG40" s="2">
        <v>0.245</v>
      </c>
      <c r="BH40" s="2">
        <v>3.9129999999999998</v>
      </c>
      <c r="BJ40" s="2">
        <v>1.0669999999999999</v>
      </c>
      <c r="BK40" s="2">
        <v>0.20799999999999999</v>
      </c>
      <c r="BL40" s="2">
        <v>1.994</v>
      </c>
      <c r="BM40" s="2">
        <v>1.8109999999999999</v>
      </c>
      <c r="BN40" s="2">
        <v>1.6759999999999999</v>
      </c>
      <c r="BO40" s="2">
        <v>1.72</v>
      </c>
      <c r="BP40" s="2">
        <v>1.135</v>
      </c>
      <c r="BQ40" s="2">
        <v>0.42</v>
      </c>
      <c r="BS40" s="2">
        <v>365.60399999999998</v>
      </c>
      <c r="BT40" s="2">
        <v>2.0129999999999999</v>
      </c>
    </row>
    <row r="41" spans="1:112" x14ac:dyDescent="0.2">
      <c r="A41" s="2">
        <v>118</v>
      </c>
      <c r="B41" s="2">
        <v>118</v>
      </c>
      <c r="C41" s="2" t="s">
        <v>435</v>
      </c>
      <c r="F41" s="2" t="s">
        <v>427</v>
      </c>
      <c r="G41" s="2" t="s">
        <v>436</v>
      </c>
      <c r="H41" s="2" t="s">
        <v>550</v>
      </c>
      <c r="J41" s="2">
        <v>0</v>
      </c>
      <c r="K41" s="2">
        <v>25.344000000000001</v>
      </c>
      <c r="L41" s="2">
        <v>80.784999999999997</v>
      </c>
      <c r="M41" s="2">
        <v>55.441000000000003</v>
      </c>
      <c r="N41" s="2">
        <v>344169.14</v>
      </c>
      <c r="O41" s="2">
        <v>344169.14</v>
      </c>
      <c r="P41" s="2">
        <v>4.4459999999999997</v>
      </c>
      <c r="Q41" s="2">
        <v>0.98</v>
      </c>
      <c r="R41" s="2">
        <v>3.6240000000000001</v>
      </c>
      <c r="S41" s="3">
        <v>244632.72200000001</v>
      </c>
      <c r="T41" s="3">
        <v>81474.747000000003</v>
      </c>
      <c r="U41" s="2">
        <v>30.385000000000002</v>
      </c>
      <c r="V41" s="2">
        <v>16542.169000000002</v>
      </c>
      <c r="W41" s="2">
        <v>275.26</v>
      </c>
      <c r="X41" s="2">
        <v>122.164</v>
      </c>
      <c r="Y41" s="2">
        <v>123.795</v>
      </c>
      <c r="Z41" s="2">
        <v>113.509</v>
      </c>
      <c r="AA41" s="2">
        <v>21.7</v>
      </c>
      <c r="AB41" s="2">
        <v>1.68</v>
      </c>
      <c r="AC41" s="2">
        <v>1.0409999999999999</v>
      </c>
      <c r="AD41" s="2">
        <v>8.9710000000000001</v>
      </c>
      <c r="AE41" s="2">
        <v>390.31</v>
      </c>
      <c r="AF41" s="2">
        <v>366.39100000000002</v>
      </c>
      <c r="AG41" s="2">
        <v>21.844000000000001</v>
      </c>
      <c r="AH41" s="2">
        <v>150.51499999999999</v>
      </c>
      <c r="AI41" s="2">
        <v>17.949000000000002</v>
      </c>
      <c r="AJ41" s="2">
        <v>4.1970000000000001</v>
      </c>
      <c r="AK41" s="2">
        <v>0.50700000000000001</v>
      </c>
      <c r="AL41" s="2">
        <v>0.129</v>
      </c>
      <c r="AM41" s="2">
        <v>9.08</v>
      </c>
      <c r="AN41" s="2">
        <v>7.6669999999999998</v>
      </c>
      <c r="AO41" s="2">
        <v>0.128</v>
      </c>
      <c r="AP41" s="2">
        <v>130.298</v>
      </c>
      <c r="AQ41" s="2">
        <v>14.464</v>
      </c>
      <c r="AR41" s="2">
        <v>36.445999999999998</v>
      </c>
      <c r="AS41" s="2">
        <v>5.0449999999999999</v>
      </c>
      <c r="AT41" s="2">
        <v>23.169</v>
      </c>
      <c r="AU41" s="2">
        <v>5.7949999999999999</v>
      </c>
      <c r="AV41" s="2">
        <v>2.036</v>
      </c>
      <c r="AW41" s="2">
        <v>2.0379999999999998</v>
      </c>
      <c r="AX41" s="2">
        <v>5.76</v>
      </c>
      <c r="AY41" s="2">
        <v>0.82499999999999996</v>
      </c>
      <c r="BA41" s="2">
        <v>4.7539999999999996</v>
      </c>
      <c r="BB41" s="2">
        <v>0.872</v>
      </c>
      <c r="BC41" s="2">
        <v>2.2370000000000001</v>
      </c>
      <c r="BD41" s="2">
        <v>0.28399999999999997</v>
      </c>
      <c r="BE41" s="2">
        <v>1.8839999999999999</v>
      </c>
      <c r="BG41" s="2">
        <v>0.252</v>
      </c>
      <c r="BH41" s="2">
        <v>3.9510000000000001</v>
      </c>
      <c r="BJ41" s="2">
        <v>1.0580000000000001</v>
      </c>
      <c r="BK41" s="2">
        <v>0.215</v>
      </c>
      <c r="BL41" s="2">
        <v>2.0430000000000001</v>
      </c>
      <c r="BM41" s="2">
        <v>1.784</v>
      </c>
      <c r="BN41" s="2">
        <v>1.6279999999999999</v>
      </c>
      <c r="BO41" s="2">
        <v>1.716</v>
      </c>
      <c r="BP41" s="2">
        <v>1.1359999999999999</v>
      </c>
      <c r="BQ41" s="2">
        <v>0.40200000000000002</v>
      </c>
      <c r="BS41" s="2">
        <v>366.39100000000002</v>
      </c>
      <c r="BT41" s="2">
        <v>2.0379999999999998</v>
      </c>
    </row>
    <row r="42" spans="1:112" x14ac:dyDescent="0.2">
      <c r="A42" s="2">
        <v>127</v>
      </c>
      <c r="B42" s="2">
        <v>127</v>
      </c>
      <c r="C42" s="2" t="s">
        <v>437</v>
      </c>
      <c r="F42" s="2" t="s">
        <v>427</v>
      </c>
      <c r="G42" s="2" t="s">
        <v>427</v>
      </c>
      <c r="H42" s="2" t="s">
        <v>550</v>
      </c>
      <c r="J42" s="2">
        <v>0</v>
      </c>
      <c r="K42" s="2">
        <v>25.344000000000001</v>
      </c>
      <c r="L42" s="2">
        <v>80.784999999999997</v>
      </c>
      <c r="M42" s="2">
        <v>55.441000000000003</v>
      </c>
      <c r="N42" s="2">
        <v>346686.00699999998</v>
      </c>
      <c r="O42" s="2">
        <v>346686.00699999998</v>
      </c>
      <c r="P42" s="2">
        <v>4.5720000000000001</v>
      </c>
      <c r="Q42" s="2">
        <v>1.1240000000000001</v>
      </c>
      <c r="R42" s="2">
        <v>3.6909999999999998</v>
      </c>
      <c r="S42" s="3">
        <v>246990.61600000001</v>
      </c>
      <c r="T42" s="3">
        <v>81474.747000000003</v>
      </c>
      <c r="U42" s="2">
        <v>29.954999999999998</v>
      </c>
      <c r="V42" s="2">
        <v>16696.362000000001</v>
      </c>
      <c r="W42" s="2">
        <v>271.12900000000002</v>
      </c>
      <c r="X42" s="2">
        <v>124.34399999999999</v>
      </c>
      <c r="Y42" s="2">
        <v>130.20099999999999</v>
      </c>
      <c r="Z42" s="2">
        <v>118.068</v>
      </c>
      <c r="AA42" s="2">
        <v>21.923999999999999</v>
      </c>
      <c r="AB42" s="2">
        <v>1.69</v>
      </c>
      <c r="AC42" s="2">
        <v>0.88500000000000001</v>
      </c>
      <c r="AD42" s="2">
        <v>8.98</v>
      </c>
      <c r="AE42" s="2">
        <v>390.47199999999998</v>
      </c>
      <c r="AF42" s="2">
        <v>366.15300000000002</v>
      </c>
      <c r="AG42" s="2">
        <v>21.504000000000001</v>
      </c>
      <c r="AH42" s="2">
        <v>149.36099999999999</v>
      </c>
      <c r="AI42" s="2">
        <v>18.140999999999998</v>
      </c>
      <c r="AJ42" s="2">
        <v>4.0960000000000001</v>
      </c>
      <c r="AK42" s="2">
        <v>0.55700000000000005</v>
      </c>
      <c r="AL42" s="2">
        <v>0.111</v>
      </c>
      <c r="AM42" s="2">
        <v>9.4920000000000009</v>
      </c>
      <c r="AN42" s="2">
        <v>8.4039999999999999</v>
      </c>
      <c r="AO42" s="2">
        <v>0.108</v>
      </c>
      <c r="AP42" s="2">
        <v>127.4</v>
      </c>
      <c r="AQ42" s="2">
        <v>14.465999999999999</v>
      </c>
      <c r="AR42" s="2">
        <v>36.591999999999999</v>
      </c>
      <c r="AS42" s="2">
        <v>5.0309999999999997</v>
      </c>
      <c r="AT42" s="2">
        <v>23.077000000000002</v>
      </c>
      <c r="AU42" s="2">
        <v>5.8239999999999998</v>
      </c>
      <c r="AV42" s="2">
        <v>1.9750000000000001</v>
      </c>
      <c r="AW42" s="2">
        <v>1.9910000000000001</v>
      </c>
      <c r="AX42" s="2">
        <v>5.6239999999999997</v>
      </c>
      <c r="AY42" s="2">
        <v>0.81499999999999995</v>
      </c>
      <c r="BA42" s="2">
        <v>4.6589999999999998</v>
      </c>
      <c r="BB42" s="2">
        <v>0.876</v>
      </c>
      <c r="BC42" s="2">
        <v>2.2189999999999999</v>
      </c>
      <c r="BD42" s="2">
        <v>0.28799999999999998</v>
      </c>
      <c r="BE42" s="2">
        <v>1.823</v>
      </c>
      <c r="BG42" s="2">
        <v>0.24099999999999999</v>
      </c>
      <c r="BH42" s="2">
        <v>3.8719999999999999</v>
      </c>
      <c r="BJ42" s="2">
        <v>1.042</v>
      </c>
      <c r="BK42" s="2">
        <v>0.2</v>
      </c>
      <c r="BL42" s="2">
        <v>2.0449999999999999</v>
      </c>
      <c r="BM42" s="2">
        <v>1.7909999999999999</v>
      </c>
      <c r="BN42" s="2">
        <v>1.694</v>
      </c>
      <c r="BO42" s="2">
        <v>1.704</v>
      </c>
      <c r="BP42" s="2">
        <v>1.109</v>
      </c>
      <c r="BQ42" s="2">
        <v>0.41399999999999998</v>
      </c>
      <c r="BS42" s="2">
        <v>366.15300000000002</v>
      </c>
      <c r="BT42" s="2">
        <v>1.9910000000000001</v>
      </c>
    </row>
    <row r="43" spans="1:112" x14ac:dyDescent="0.2">
      <c r="A43" s="2">
        <v>142</v>
      </c>
      <c r="B43" s="2">
        <v>142</v>
      </c>
      <c r="C43" s="2" t="s">
        <v>438</v>
      </c>
      <c r="F43" s="2" t="s">
        <v>427</v>
      </c>
      <c r="G43" s="2" t="s">
        <v>427</v>
      </c>
      <c r="H43" s="2" t="s">
        <v>550</v>
      </c>
      <c r="J43" s="2">
        <v>0</v>
      </c>
      <c r="K43" s="2">
        <v>25.344000000000001</v>
      </c>
      <c r="L43" s="2">
        <v>80.784999999999997</v>
      </c>
      <c r="M43" s="2">
        <v>55.441000000000003</v>
      </c>
      <c r="N43" s="2">
        <v>348860.12400000001</v>
      </c>
      <c r="O43" s="2">
        <v>348860.12400000001</v>
      </c>
      <c r="P43" s="2">
        <v>4.5720000000000001</v>
      </c>
      <c r="Q43" s="2">
        <v>1.0269999999999999</v>
      </c>
      <c r="R43" s="2">
        <v>3.5710000000000002</v>
      </c>
      <c r="S43" s="3">
        <v>248652.34099999999</v>
      </c>
      <c r="T43" s="3">
        <v>81474.747000000003</v>
      </c>
      <c r="U43" s="2">
        <v>30.030999999999999</v>
      </c>
      <c r="V43" s="2">
        <v>17204.966</v>
      </c>
      <c r="W43" s="2">
        <v>278.03300000000002</v>
      </c>
      <c r="X43" s="2">
        <v>124.197</v>
      </c>
      <c r="Y43" s="2">
        <v>130.66800000000001</v>
      </c>
      <c r="Z43" s="2">
        <v>114.694</v>
      </c>
      <c r="AA43" s="2">
        <v>21.446000000000002</v>
      </c>
      <c r="AB43" s="2">
        <v>1.675</v>
      </c>
      <c r="AC43" s="2">
        <v>0.97399999999999998</v>
      </c>
      <c r="AD43" s="2">
        <v>9.2409999999999997</v>
      </c>
      <c r="AE43" s="2">
        <v>387.52199999999999</v>
      </c>
      <c r="AF43" s="2">
        <v>365.01600000000002</v>
      </c>
      <c r="AG43" s="2">
        <v>21.271999999999998</v>
      </c>
      <c r="AH43" s="2">
        <v>147.72800000000001</v>
      </c>
      <c r="AI43" s="2">
        <v>18.172000000000001</v>
      </c>
      <c r="AJ43" s="2">
        <v>4.2439999999999998</v>
      </c>
      <c r="AK43" s="2">
        <v>0.55400000000000005</v>
      </c>
      <c r="AL43" s="2">
        <v>0.13400000000000001</v>
      </c>
      <c r="AM43" s="2">
        <v>11.318</v>
      </c>
      <c r="AN43" s="2">
        <v>9.5749999999999993</v>
      </c>
      <c r="AO43" s="2">
        <v>0.11600000000000001</v>
      </c>
      <c r="AP43" s="2">
        <v>129.41499999999999</v>
      </c>
      <c r="AQ43" s="2">
        <v>14.334</v>
      </c>
      <c r="AR43" s="2">
        <v>36.984000000000002</v>
      </c>
      <c r="AS43" s="2">
        <v>5.0350000000000001</v>
      </c>
      <c r="AT43" s="2">
        <v>22.808</v>
      </c>
      <c r="AU43" s="2">
        <v>5.7629999999999999</v>
      </c>
      <c r="AV43" s="2">
        <v>1.998</v>
      </c>
      <c r="AW43" s="2">
        <v>2.0150000000000001</v>
      </c>
      <c r="AX43" s="2">
        <v>5.633</v>
      </c>
      <c r="AY43" s="2">
        <v>0.81499999999999995</v>
      </c>
      <c r="BA43" s="2">
        <v>4.6310000000000002</v>
      </c>
      <c r="BB43" s="2">
        <v>0.85099999999999998</v>
      </c>
      <c r="BC43" s="2">
        <v>2.165</v>
      </c>
      <c r="BD43" s="2">
        <v>0.28100000000000003</v>
      </c>
      <c r="BE43" s="2">
        <v>1.8180000000000001</v>
      </c>
      <c r="BG43" s="2">
        <v>0.23799999999999999</v>
      </c>
      <c r="BH43" s="2">
        <v>3.7309999999999999</v>
      </c>
      <c r="BJ43" s="2">
        <v>1.028</v>
      </c>
      <c r="BK43" s="2">
        <v>0.29299999999999998</v>
      </c>
      <c r="BL43" s="2">
        <v>1.9810000000000001</v>
      </c>
      <c r="BM43" s="2">
        <v>1.7909999999999999</v>
      </c>
      <c r="BN43" s="2">
        <v>1.669</v>
      </c>
      <c r="BO43" s="2">
        <v>1.74</v>
      </c>
      <c r="BP43" s="2">
        <v>1.1120000000000001</v>
      </c>
      <c r="BQ43" s="2">
        <v>0.42599999999999999</v>
      </c>
      <c r="BS43" s="2">
        <v>365.01600000000002</v>
      </c>
      <c r="BT43" s="2">
        <v>2.0150000000000001</v>
      </c>
    </row>
    <row r="44" spans="1:112" s="5" customFormat="1" x14ac:dyDescent="0.2">
      <c r="A44" s="10"/>
      <c r="B44" s="10"/>
      <c r="C44" s="10"/>
      <c r="D44" s="10"/>
      <c r="E44" s="10"/>
      <c r="F44" s="10" t="s">
        <v>439</v>
      </c>
      <c r="G44" s="10"/>
      <c r="H44" s="10"/>
      <c r="I44" s="10"/>
      <c r="J44" s="10"/>
      <c r="K44" s="10"/>
      <c r="L44" s="10"/>
      <c r="M44" s="10"/>
      <c r="N44" s="10"/>
      <c r="O44" s="10"/>
      <c r="P44" s="4">
        <f t="shared" ref="P44:BQ44" si="3">AVERAGE(P28:P43)</f>
        <v>4.6109375000000004</v>
      </c>
      <c r="Q44" s="4">
        <f t="shared" si="3"/>
        <v>1.0761818181818181</v>
      </c>
      <c r="R44" s="4">
        <f t="shared" si="3"/>
        <v>4.0138181818181815</v>
      </c>
      <c r="S44" s="6">
        <f t="shared" si="3"/>
        <v>247866.85756249999</v>
      </c>
      <c r="T44" s="6">
        <f t="shared" si="3"/>
        <v>81482.638562499982</v>
      </c>
      <c r="U44" s="4">
        <f t="shared" si="3"/>
        <v>30.230812499999999</v>
      </c>
      <c r="V44" s="4">
        <f t="shared" si="3"/>
        <v>17147.091812499999</v>
      </c>
      <c r="W44" s="4">
        <f t="shared" si="3"/>
        <v>282.89168749999999</v>
      </c>
      <c r="X44" s="4">
        <f t="shared" si="3"/>
        <v>125.34462500000001</v>
      </c>
      <c r="Y44" s="4">
        <f t="shared" si="3"/>
        <v>131.69162500000002</v>
      </c>
      <c r="Z44" s="4">
        <f t="shared" si="3"/>
        <v>119.012625</v>
      </c>
      <c r="AA44" s="4">
        <f t="shared" si="3"/>
        <v>22.481062499999997</v>
      </c>
      <c r="AB44" s="4">
        <f t="shared" si="3"/>
        <v>1.7314545454545454</v>
      </c>
      <c r="AC44" s="4">
        <f t="shared" si="3"/>
        <v>1.137</v>
      </c>
      <c r="AD44" s="4">
        <f t="shared" si="3"/>
        <v>9.4885624999999969</v>
      </c>
      <c r="AE44" s="4">
        <f t="shared" si="3"/>
        <v>389.089</v>
      </c>
      <c r="AF44" s="4">
        <f t="shared" si="3"/>
        <v>368.82243749999992</v>
      </c>
      <c r="AG44" s="4">
        <f t="shared" si="3"/>
        <v>21.545062500000004</v>
      </c>
      <c r="AH44" s="4">
        <f t="shared" si="3"/>
        <v>148.18331250000003</v>
      </c>
      <c r="AI44" s="4">
        <f t="shared" si="3"/>
        <v>18.048375000000004</v>
      </c>
      <c r="AJ44" s="4">
        <f t="shared" si="3"/>
        <v>4.1726363636363635</v>
      </c>
      <c r="AK44" s="4">
        <f t="shared" si="3"/>
        <v>0.66527272727272735</v>
      </c>
      <c r="AL44" s="4">
        <f t="shared" si="3"/>
        <v>0.1389090909090909</v>
      </c>
      <c r="AM44" s="4">
        <f t="shared" si="3"/>
        <v>12.231937500000001</v>
      </c>
      <c r="AN44" s="4">
        <f t="shared" si="3"/>
        <v>9.6878181818181819</v>
      </c>
      <c r="AO44" s="4">
        <f t="shared" si="3"/>
        <v>0.12900000000000003</v>
      </c>
      <c r="AP44" s="4">
        <f t="shared" si="3"/>
        <v>131.04431250000002</v>
      </c>
      <c r="AQ44" s="4">
        <f t="shared" si="3"/>
        <v>14.409374999999999</v>
      </c>
      <c r="AR44" s="4">
        <f t="shared" si="3"/>
        <v>36.796375000000005</v>
      </c>
      <c r="AS44" s="4">
        <f t="shared" si="3"/>
        <v>5.0208750000000011</v>
      </c>
      <c r="AT44" s="4">
        <f t="shared" si="3"/>
        <v>23.004437499999998</v>
      </c>
      <c r="AU44" s="4">
        <f t="shared" si="3"/>
        <v>5.7330000000000005</v>
      </c>
      <c r="AV44" s="4">
        <f t="shared" si="3"/>
        <v>2.0065</v>
      </c>
      <c r="AW44" s="4">
        <f t="shared" si="3"/>
        <v>2.0012499999999998</v>
      </c>
      <c r="AX44" s="4">
        <f t="shared" si="3"/>
        <v>5.6304375000000011</v>
      </c>
      <c r="AY44" s="4">
        <f t="shared" si="3"/>
        <v>0.81956249999999997</v>
      </c>
      <c r="AZ44" s="4">
        <f t="shared" si="3"/>
        <v>5.3503999999999996</v>
      </c>
      <c r="BA44" s="4">
        <f t="shared" si="3"/>
        <v>4.6555625000000003</v>
      </c>
      <c r="BB44" s="4">
        <f t="shared" si="3"/>
        <v>0.86150000000000015</v>
      </c>
      <c r="BC44" s="4">
        <f t="shared" si="3"/>
        <v>2.2073749999999999</v>
      </c>
      <c r="BD44" s="4">
        <f t="shared" si="3"/>
        <v>0.28387499999999993</v>
      </c>
      <c r="BE44" s="4">
        <f t="shared" si="3"/>
        <v>1.8303750000000001</v>
      </c>
      <c r="BF44" s="4">
        <f t="shared" si="3"/>
        <v>1.7757999999999998</v>
      </c>
      <c r="BG44" s="4">
        <f t="shared" si="3"/>
        <v>0.24143750000000003</v>
      </c>
      <c r="BH44" s="4">
        <f t="shared" si="3"/>
        <v>3.8305000000000002</v>
      </c>
      <c r="BI44" s="4">
        <f t="shared" si="3"/>
        <v>3.7449999999999997</v>
      </c>
      <c r="BJ44" s="4">
        <f t="shared" si="3"/>
        <v>1.0347499999999998</v>
      </c>
      <c r="BK44" s="4">
        <f t="shared" si="3"/>
        <v>0.22745454545454546</v>
      </c>
      <c r="BL44" s="4">
        <f t="shared" si="3"/>
        <v>2.3560625000000002</v>
      </c>
      <c r="BM44" s="4">
        <f t="shared" si="3"/>
        <v>1.9136875</v>
      </c>
      <c r="BN44" s="4">
        <f t="shared" si="3"/>
        <v>1.7706249999999999</v>
      </c>
      <c r="BO44" s="4">
        <f t="shared" si="3"/>
        <v>1.8041874999999998</v>
      </c>
      <c r="BP44" s="4">
        <f t="shared" si="3"/>
        <v>1.115875</v>
      </c>
      <c r="BQ44" s="4">
        <f t="shared" si="3"/>
        <v>0.425375</v>
      </c>
      <c r="BR44" s="10"/>
      <c r="BS44" s="4">
        <v>368.82243749999992</v>
      </c>
      <c r="BT44" s="4">
        <v>2.0012499999999998</v>
      </c>
      <c r="BU44" s="4"/>
      <c r="BV44" s="4"/>
      <c r="BW44" s="4"/>
      <c r="BX44" s="4"/>
      <c r="BY44" s="4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</row>
    <row r="45" spans="1:112" s="10" customFormat="1" x14ac:dyDescent="0.2">
      <c r="A45" s="11"/>
      <c r="B45" s="11"/>
      <c r="C45" s="11"/>
      <c r="D45" s="11"/>
      <c r="E45" s="11"/>
      <c r="F45" s="11" t="s">
        <v>563</v>
      </c>
      <c r="G45" s="11"/>
      <c r="H45" s="11"/>
      <c r="I45" s="11"/>
      <c r="J45" s="11"/>
      <c r="K45" s="11"/>
      <c r="L45" s="11"/>
      <c r="M45" s="11"/>
      <c r="N45" s="11"/>
      <c r="O45" s="11"/>
      <c r="P45" s="5">
        <f t="shared" ref="P45:BQ45" si="4">2*STDEV(P28:P43)</f>
        <v>0.24545518939309474</v>
      </c>
      <c r="Q45" s="5">
        <f t="shared" si="4"/>
        <v>0.10129883782874588</v>
      </c>
      <c r="R45" s="5">
        <f t="shared" si="4"/>
        <v>0.69634521219396239</v>
      </c>
      <c r="S45" s="7">
        <f t="shared" si="4"/>
        <v>8812.0895003912738</v>
      </c>
      <c r="T45" s="7">
        <f t="shared" si="4"/>
        <v>24.177906752167903</v>
      </c>
      <c r="U45" s="5">
        <f t="shared" si="4"/>
        <v>0.31611577520480333</v>
      </c>
      <c r="V45" s="5">
        <f t="shared" si="4"/>
        <v>621.72367975930376</v>
      </c>
      <c r="W45" s="5">
        <f t="shared" si="4"/>
        <v>13.931342653049157</v>
      </c>
      <c r="X45" s="5">
        <f t="shared" si="4"/>
        <v>7.1601798441100648</v>
      </c>
      <c r="Y45" s="5">
        <f t="shared" si="4"/>
        <v>11.469394680336594</v>
      </c>
      <c r="Z45" s="5">
        <f t="shared" si="4"/>
        <v>9.1796228208643349</v>
      </c>
      <c r="AA45" s="5">
        <f t="shared" si="4"/>
        <v>1.630379664372688</v>
      </c>
      <c r="AB45" s="5">
        <f t="shared" si="4"/>
        <v>8.1044993115496705E-2</v>
      </c>
      <c r="AC45" s="5">
        <f t="shared" si="4"/>
        <v>0.26523348204930824</v>
      </c>
      <c r="AD45" s="5">
        <f t="shared" si="4"/>
        <v>0.74112525931855766</v>
      </c>
      <c r="AE45" s="5">
        <f t="shared" si="4"/>
        <v>4.2493498796874833</v>
      </c>
      <c r="AF45" s="5">
        <f t="shared" si="4"/>
        <v>8.6147556813876065</v>
      </c>
      <c r="AG45" s="5">
        <f t="shared" si="4"/>
        <v>0.55125769835894389</v>
      </c>
      <c r="AH45" s="5">
        <f t="shared" si="4"/>
        <v>4.2836710560763951</v>
      </c>
      <c r="AI45" s="5">
        <f t="shared" si="4"/>
        <v>0.2943230651285535</v>
      </c>
      <c r="AJ45" s="5">
        <f t="shared" si="4"/>
        <v>0.15405264743527841</v>
      </c>
      <c r="AK45" s="5">
        <f t="shared" si="4"/>
        <v>0.19827675790992896</v>
      </c>
      <c r="AL45" s="5">
        <f t="shared" si="4"/>
        <v>2.4206685778181945E-2</v>
      </c>
      <c r="AM45" s="5">
        <f t="shared" si="4"/>
        <v>3.0331262172880158</v>
      </c>
      <c r="AN45" s="5">
        <f t="shared" si="4"/>
        <v>2.2375309281762901</v>
      </c>
      <c r="AO45" s="5">
        <f t="shared" si="4"/>
        <v>2.755358415887051E-2</v>
      </c>
      <c r="AP45" s="5">
        <f t="shared" si="4"/>
        <v>3.0587356620015376</v>
      </c>
      <c r="AQ45" s="5">
        <f t="shared" si="4"/>
        <v>0.28055361935525513</v>
      </c>
      <c r="AR45" s="5">
        <f t="shared" si="4"/>
        <v>0.72058046046225899</v>
      </c>
      <c r="AS45" s="5">
        <f t="shared" si="4"/>
        <v>6.2783755860891327E-2</v>
      </c>
      <c r="AT45" s="5">
        <f t="shared" si="4"/>
        <v>0.48833757108513959</v>
      </c>
      <c r="AU45" s="5">
        <f t="shared" si="4"/>
        <v>0.17494989758975743</v>
      </c>
      <c r="AV45" s="5">
        <f t="shared" si="4"/>
        <v>3.8863864964771545E-2</v>
      </c>
      <c r="AW45" s="5">
        <f t="shared" si="4"/>
        <v>5.200256403934967E-2</v>
      </c>
      <c r="AX45" s="5">
        <f t="shared" si="4"/>
        <v>0.21314654583173526</v>
      </c>
      <c r="AY45" s="5">
        <f t="shared" si="4"/>
        <v>2.9475130760241424E-2</v>
      </c>
      <c r="AZ45" s="5">
        <f t="shared" si="4"/>
        <v>0.22790173320973245</v>
      </c>
      <c r="BA45" s="5">
        <f t="shared" si="4"/>
        <v>0.16347227083922614</v>
      </c>
      <c r="BB45" s="5">
        <f t="shared" si="4"/>
        <v>3.880206180088891E-2</v>
      </c>
      <c r="BC45" s="5">
        <f t="shared" si="4"/>
        <v>8.3378254559167489E-2</v>
      </c>
      <c r="BD45" s="5">
        <f t="shared" si="4"/>
        <v>1.2173742234826533E-2</v>
      </c>
      <c r="BE45" s="5">
        <f t="shared" si="4"/>
        <v>7.4055384679306113E-2</v>
      </c>
      <c r="BF45" s="5">
        <f t="shared" si="4"/>
        <v>7.6673333043503433E-2</v>
      </c>
      <c r="BG45" s="5">
        <f t="shared" si="4"/>
        <v>1.1383467544352793E-2</v>
      </c>
      <c r="BH45" s="5">
        <f t="shared" si="4"/>
        <v>0.16547789379047984</v>
      </c>
      <c r="BI45" s="5">
        <f t="shared" si="4"/>
        <v>0.17383325343558406</v>
      </c>
      <c r="BJ45" s="5">
        <f t="shared" si="4"/>
        <v>3.4621765793596784E-2</v>
      </c>
      <c r="BK45" s="5">
        <f t="shared" si="4"/>
        <v>5.0851655912967343E-2</v>
      </c>
      <c r="BL45" s="5">
        <f t="shared" si="4"/>
        <v>0.67881798002115468</v>
      </c>
      <c r="BM45" s="5">
        <f t="shared" si="4"/>
        <v>0.17543655073368647</v>
      </c>
      <c r="BN45" s="5">
        <f t="shared" si="4"/>
        <v>0.22546293117347102</v>
      </c>
      <c r="BO45" s="5">
        <f t="shared" si="4"/>
        <v>0.13340508486061042</v>
      </c>
      <c r="BP45" s="5">
        <f t="shared" si="4"/>
        <v>3.7387163572541765E-2</v>
      </c>
      <c r="BQ45" s="5">
        <f t="shared" si="4"/>
        <v>2.3572582944316203E-2</v>
      </c>
      <c r="BR45" s="11"/>
      <c r="BS45" s="5">
        <v>8.6147556813994672</v>
      </c>
      <c r="BT45" s="5">
        <v>5.200256403939741E-2</v>
      </c>
      <c r="BU45" s="5"/>
      <c r="BV45" s="5"/>
      <c r="BW45" s="5"/>
      <c r="BX45" s="5"/>
      <c r="BY45" s="5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</row>
    <row r="46" spans="1:112" x14ac:dyDescent="0.2">
      <c r="A46" s="5"/>
      <c r="B46" s="5"/>
      <c r="C46" s="5"/>
      <c r="D46" s="5"/>
      <c r="E46" s="5"/>
      <c r="F46" s="5" t="s">
        <v>564</v>
      </c>
      <c r="G46" s="5"/>
      <c r="H46" s="5"/>
      <c r="I46" s="5"/>
      <c r="J46" s="5"/>
      <c r="K46" s="5"/>
      <c r="L46" s="5"/>
      <c r="M46" s="5"/>
      <c r="N46" s="5"/>
      <c r="O46" s="5"/>
      <c r="P46" s="5">
        <f>100*(P44-P49)/P49</f>
        <v>4.7940340909090908</v>
      </c>
      <c r="Q46" s="5">
        <f t="shared" ref="Q46:BQ46" si="5">100*(Q44-Q49)/Q49</f>
        <v>-17.216783216783224</v>
      </c>
      <c r="R46" s="5"/>
      <c r="S46" s="7">
        <f t="shared" si="5"/>
        <v>7.5528706333714579</v>
      </c>
      <c r="T46" s="7">
        <f t="shared" si="5"/>
        <v>9.3315689891764197E-3</v>
      </c>
      <c r="U46" s="5">
        <f t="shared" si="5"/>
        <v>-8.3914772727272755</v>
      </c>
      <c r="V46" s="5">
        <f t="shared" si="5"/>
        <v>5.1968822852760672</v>
      </c>
      <c r="W46" s="5">
        <f t="shared" si="5"/>
        <v>-3.4499360068259421</v>
      </c>
      <c r="X46" s="5">
        <f t="shared" si="5"/>
        <v>8.0557112068965591</v>
      </c>
      <c r="Y46" s="5">
        <f t="shared" si="5"/>
        <v>3.6941929133858395</v>
      </c>
      <c r="Z46" s="5">
        <f t="shared" si="5"/>
        <v>16.679044117647059</v>
      </c>
      <c r="AA46" s="5">
        <f t="shared" si="5"/>
        <v>2.1866477272727121</v>
      </c>
      <c r="AB46" s="5">
        <f t="shared" si="5"/>
        <v>8.2159090909090793</v>
      </c>
      <c r="AC46" s="5" t="e">
        <f t="shared" si="5"/>
        <v>#DIV/0!</v>
      </c>
      <c r="AD46" s="5">
        <f t="shared" si="5"/>
        <v>3.1365489130434527</v>
      </c>
      <c r="AE46" s="5">
        <f t="shared" si="5"/>
        <v>-1.7452020202020206</v>
      </c>
      <c r="AF46" s="5">
        <f t="shared" si="5"/>
        <v>-6.8630208333333522</v>
      </c>
      <c r="AG46" s="5">
        <f t="shared" si="5"/>
        <v>-17.134374999999984</v>
      </c>
      <c r="AH46" s="5">
        <f t="shared" si="5"/>
        <v>-12.833345588235277</v>
      </c>
      <c r="AI46" s="5">
        <f t="shared" si="5"/>
        <v>-1.374999999999984</v>
      </c>
      <c r="AJ46" s="5">
        <f t="shared" si="5"/>
        <v>9.8062200956937815</v>
      </c>
      <c r="AK46" s="5">
        <f t="shared" si="5"/>
        <v>565.27272727272737</v>
      </c>
      <c r="AL46" s="5">
        <f t="shared" si="5"/>
        <v>38.909090909090892</v>
      </c>
      <c r="AM46" s="5">
        <f t="shared" si="5"/>
        <v>370.45913461538464</v>
      </c>
      <c r="AN46" s="5">
        <f t="shared" si="5"/>
        <v>272.60839160839163</v>
      </c>
      <c r="AO46" s="5">
        <f t="shared" si="5"/>
        <v>-56.999999999999986</v>
      </c>
      <c r="AP46" s="5">
        <f t="shared" si="5"/>
        <v>3.3826335877876305E-2</v>
      </c>
      <c r="AQ46" s="5">
        <f t="shared" si="5"/>
        <v>-5.2014802631578965</v>
      </c>
      <c r="AR46" s="5">
        <f t="shared" si="5"/>
        <v>-2.1373005319148848</v>
      </c>
      <c r="AS46" s="5">
        <f t="shared" si="5"/>
        <v>-6.1518691588784771</v>
      </c>
      <c r="AT46" s="5">
        <f t="shared" si="5"/>
        <v>-6.1043367346938862</v>
      </c>
      <c r="AU46" s="5">
        <f t="shared" si="5"/>
        <v>-6.0163934426229364</v>
      </c>
      <c r="AV46" s="5">
        <f t="shared" si="5"/>
        <v>-3.0676328502415409</v>
      </c>
      <c r="AW46" s="5">
        <f t="shared" si="5"/>
        <v>-3.3212560386473475</v>
      </c>
      <c r="AX46" s="5">
        <f t="shared" si="5"/>
        <v>-8.5967938311688155</v>
      </c>
      <c r="AY46" s="5">
        <f t="shared" si="5"/>
        <v>-10.917119565217398</v>
      </c>
      <c r="AZ46" s="5">
        <f t="shared" si="5"/>
        <v>-13.142857142857151</v>
      </c>
      <c r="BA46" s="5">
        <f t="shared" si="5"/>
        <v>-11.826467803030301</v>
      </c>
      <c r="BB46" s="5">
        <f t="shared" si="5"/>
        <v>-12.09183673469386</v>
      </c>
      <c r="BC46" s="5">
        <f t="shared" si="5"/>
        <v>-13.774414062500007</v>
      </c>
      <c r="BD46" s="5">
        <f t="shared" si="5"/>
        <v>-16.507352941176496</v>
      </c>
      <c r="BE46" s="5">
        <f t="shared" si="5"/>
        <v>-8.93656716417909</v>
      </c>
      <c r="BF46" s="5">
        <f t="shared" si="5"/>
        <v>-11.651741293532337</v>
      </c>
      <c r="BG46" s="5">
        <f t="shared" si="5"/>
        <v>-13.463261648745517</v>
      </c>
      <c r="BH46" s="5">
        <f t="shared" si="5"/>
        <v>-11.331018518518519</v>
      </c>
      <c r="BI46" s="5">
        <f t="shared" si="5"/>
        <v>-13.310185185185199</v>
      </c>
      <c r="BJ46" s="5">
        <f t="shared" si="5"/>
        <v>-10.02173913043479</v>
      </c>
      <c r="BK46" s="5">
        <f t="shared" si="5"/>
        <v>-1.1067193675889326</v>
      </c>
      <c r="BL46" s="5">
        <f t="shared" si="5"/>
        <v>38.591911764705891</v>
      </c>
      <c r="BM46" s="5">
        <f t="shared" si="5"/>
        <v>12.569852941176473</v>
      </c>
      <c r="BN46" s="5">
        <f t="shared" si="5"/>
        <v>4.1544117647058787</v>
      </c>
      <c r="BO46" s="5">
        <f t="shared" si="5"/>
        <v>6.1286764705882284</v>
      </c>
      <c r="BP46" s="5">
        <f t="shared" si="5"/>
        <v>-8.5348360655737725</v>
      </c>
      <c r="BQ46" s="5">
        <f t="shared" si="5"/>
        <v>5.552109181141434</v>
      </c>
      <c r="BR46" s="5"/>
      <c r="BS46" s="5">
        <v>-6.8630208333333522</v>
      </c>
      <c r="BT46" s="5">
        <v>-3.3212560386473475</v>
      </c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</row>
    <row r="47" spans="1:112" s="8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4"/>
      <c r="Q47" s="4"/>
      <c r="R47" s="4"/>
      <c r="S47" s="6"/>
      <c r="T47" s="6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10"/>
      <c r="BS47" s="4"/>
      <c r="BT47" s="4"/>
      <c r="BU47" s="4"/>
      <c r="BV47" s="4"/>
      <c r="BW47" s="4"/>
      <c r="BX47" s="4"/>
      <c r="BY47" s="4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</row>
    <row r="49" spans="1:112" x14ac:dyDescent="0.2">
      <c r="A49" s="8"/>
      <c r="B49" s="8"/>
      <c r="C49" s="8"/>
      <c r="D49" s="8"/>
      <c r="E49" s="8"/>
      <c r="F49" s="8" t="s">
        <v>440</v>
      </c>
      <c r="G49" s="8"/>
      <c r="H49" s="8"/>
      <c r="I49" s="8"/>
      <c r="J49" s="8"/>
      <c r="K49" s="8"/>
      <c r="L49" s="8"/>
      <c r="M49" s="8"/>
      <c r="N49" s="8"/>
      <c r="O49" s="8"/>
      <c r="P49" s="8">
        <v>4.4000000000000004</v>
      </c>
      <c r="Q49" s="8">
        <v>1.3</v>
      </c>
      <c r="R49" s="8"/>
      <c r="S49" s="9">
        <v>230460.47595273759</v>
      </c>
      <c r="T49" s="9">
        <v>81475.035663338102</v>
      </c>
      <c r="U49" s="8">
        <v>33</v>
      </c>
      <c r="V49" s="8">
        <v>16300</v>
      </c>
      <c r="W49" s="8">
        <v>293</v>
      </c>
      <c r="X49" s="8">
        <v>116</v>
      </c>
      <c r="Y49" s="8">
        <v>127</v>
      </c>
      <c r="Z49" s="8">
        <v>102</v>
      </c>
      <c r="AA49" s="8">
        <v>22</v>
      </c>
      <c r="AB49" s="8">
        <v>1.6</v>
      </c>
      <c r="AC49" s="8"/>
      <c r="AD49" s="8">
        <v>9.1999999999999993</v>
      </c>
      <c r="AE49" s="8">
        <v>396</v>
      </c>
      <c r="AF49" s="8">
        <v>396</v>
      </c>
      <c r="AG49" s="8">
        <v>26</v>
      </c>
      <c r="AH49" s="8">
        <v>170</v>
      </c>
      <c r="AI49" s="8">
        <v>18.3</v>
      </c>
      <c r="AJ49" s="8">
        <v>3.8</v>
      </c>
      <c r="AK49" s="8">
        <v>0.1</v>
      </c>
      <c r="AL49" s="8">
        <v>0.1</v>
      </c>
      <c r="AM49" s="8">
        <v>2.6</v>
      </c>
      <c r="AN49" s="8">
        <v>2.6</v>
      </c>
      <c r="AO49" s="8">
        <v>0.3</v>
      </c>
      <c r="AP49" s="8">
        <v>131</v>
      </c>
      <c r="AQ49" s="8">
        <v>15.2</v>
      </c>
      <c r="AR49" s="8">
        <v>37.6</v>
      </c>
      <c r="AS49" s="8">
        <v>5.35</v>
      </c>
      <c r="AT49" s="8">
        <v>24.5</v>
      </c>
      <c r="AU49" s="8">
        <v>6.1</v>
      </c>
      <c r="AV49" s="8">
        <v>2.0699999999999998</v>
      </c>
      <c r="AW49" s="8">
        <v>2.0699999999999998</v>
      </c>
      <c r="AX49" s="8">
        <v>6.16</v>
      </c>
      <c r="AY49" s="8">
        <v>0.92</v>
      </c>
      <c r="AZ49" s="8">
        <v>6.16</v>
      </c>
      <c r="BA49" s="8">
        <v>5.28</v>
      </c>
      <c r="BB49" s="8">
        <v>0.98</v>
      </c>
      <c r="BC49" s="8">
        <v>2.56</v>
      </c>
      <c r="BD49" s="8">
        <v>0.34</v>
      </c>
      <c r="BE49" s="8">
        <v>2.0099999999999998</v>
      </c>
      <c r="BF49" s="8">
        <v>2.0099999999999998</v>
      </c>
      <c r="BG49" s="8">
        <v>0.27900000000000003</v>
      </c>
      <c r="BH49" s="8">
        <v>4.32</v>
      </c>
      <c r="BI49" s="8">
        <v>4.32</v>
      </c>
      <c r="BJ49" s="8">
        <v>1.1499999999999999</v>
      </c>
      <c r="BK49" s="8">
        <v>0.23</v>
      </c>
      <c r="BL49" s="8">
        <v>1.7</v>
      </c>
      <c r="BM49" s="8">
        <v>1.7</v>
      </c>
      <c r="BN49" s="8">
        <v>1.7</v>
      </c>
      <c r="BO49" s="8">
        <v>1.7</v>
      </c>
      <c r="BP49" s="8">
        <v>1.22</v>
      </c>
      <c r="BQ49" s="8">
        <v>0.40300000000000002</v>
      </c>
      <c r="BR49" s="8"/>
      <c r="BS49" s="8">
        <v>396</v>
      </c>
      <c r="BT49" s="8">
        <v>2.0699999999999998</v>
      </c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</row>
    <row r="50" spans="1:112" x14ac:dyDescent="0.2">
      <c r="Q50" s="2" t="s">
        <v>415</v>
      </c>
      <c r="S50" s="3">
        <f>10000*((60.09-32)/60.09)*49.3</f>
        <v>230460.47595273759</v>
      </c>
      <c r="T50" s="3">
        <f>10000*((56.08-16)/56.08)*11.4</f>
        <v>81475.035663338102</v>
      </c>
      <c r="AB50" s="2" t="s">
        <v>415</v>
      </c>
      <c r="AJ50" s="2" t="s">
        <v>415</v>
      </c>
      <c r="AK50" s="2" t="s">
        <v>415</v>
      </c>
      <c r="AL50" s="2" t="s">
        <v>415</v>
      </c>
      <c r="AM50" s="2" t="s">
        <v>415</v>
      </c>
      <c r="AN50" s="2" t="s">
        <v>415</v>
      </c>
      <c r="AO50" s="2" t="s">
        <v>415</v>
      </c>
      <c r="BK50" s="2" t="s">
        <v>415</v>
      </c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 elements</vt:lpstr>
      <vt:lpstr>trace elements</vt:lpstr>
      <vt:lpstr>reference materials</vt:lpstr>
    </vt:vector>
  </TitlesOfParts>
  <Company>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Marlina Elburg</dc:creator>
  <cp:lastModifiedBy>Theo Arrenbrecht</cp:lastModifiedBy>
  <dcterms:created xsi:type="dcterms:W3CDTF">2021-10-22T12:16:56Z</dcterms:created>
  <dcterms:modified xsi:type="dcterms:W3CDTF">2022-02-19T21:16:08Z</dcterms:modified>
</cp:coreProperties>
</file>